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398" documentId="8_{E51B0EB0-EA33-4A97-ADB7-993B67072BA5}" xr6:coauthVersionLast="47" xr6:coauthVersionMax="47" xr10:uidLastSave="{D018722B-5838-4800-94C5-DD93B4B072B6}"/>
  <bookViews>
    <workbookView xWindow="-120" yWindow="-120" windowWidth="24240" windowHeight="12825" tabRatio="888" activeTab="13" xr2:uid="{00000000-000D-0000-FFFF-FFFF00000000}"/>
  </bookViews>
  <sheets>
    <sheet name="форма 1.1" sheetId="9" r:id="rId1"/>
    <sheet name="стр.1" sheetId="10" r:id="rId2"/>
    <sheet name="стр.1 (2)" sheetId="11" r:id="rId3"/>
    <sheet name="стр.1_4" sheetId="12" r:id="rId4"/>
    <sheet name="стр.1_3" sheetId="13" r:id="rId5"/>
    <sheet name="стр.1_4 (2)" sheetId="14" r:id="rId6"/>
    <sheet name="стр.1 (3)" sheetId="15" r:id="rId7"/>
    <sheet name="стр.1 (4)" sheetId="16" r:id="rId8"/>
    <sheet name="стр.1 (5)" sheetId="17" r:id="rId9"/>
    <sheet name="стр.1_2" sheetId="18" r:id="rId10"/>
    <sheet name="Лист1" sheetId="19" r:id="rId11"/>
    <sheet name="стр.1 (6)" sheetId="20" r:id="rId12"/>
    <sheet name="стр.1 (7)" sheetId="21" r:id="rId13"/>
    <sheet name="форма 8.3" sheetId="22" r:id="rId14"/>
  </sheets>
  <definedNames>
    <definedName name="TABLE" localSheetId="1">стр.1!#REF!</definedName>
    <definedName name="TABLE" localSheetId="2">'стр.1 (2)'!#REF!</definedName>
    <definedName name="TABLE" localSheetId="6">'стр.1 (3)'!#REF!</definedName>
    <definedName name="TABLE" localSheetId="7">'стр.1 (4)'!#REF!</definedName>
    <definedName name="TABLE" localSheetId="8">'стр.1 (5)'!#REF!</definedName>
    <definedName name="TABLE" localSheetId="11">'стр.1 (6)'!#REF!</definedName>
    <definedName name="TABLE" localSheetId="12">'стр.1 (7)'!#REF!</definedName>
    <definedName name="TABLE" localSheetId="9">стр.1_2!#REF!</definedName>
    <definedName name="TABLE" localSheetId="4">стр.1_3!#REF!</definedName>
    <definedName name="TABLE" localSheetId="3">стр.1_4!#REF!</definedName>
    <definedName name="TABLE" localSheetId="5">'стр.1_4 (2)'!#REF!</definedName>
    <definedName name="TABLE_2" localSheetId="1">стр.1!#REF!</definedName>
    <definedName name="TABLE_2" localSheetId="2">'стр.1 (2)'!#REF!</definedName>
    <definedName name="TABLE_2" localSheetId="6">'стр.1 (3)'!#REF!</definedName>
    <definedName name="TABLE_2" localSheetId="7">'стр.1 (4)'!#REF!</definedName>
    <definedName name="TABLE_2" localSheetId="8">'стр.1 (5)'!#REF!</definedName>
    <definedName name="TABLE_2" localSheetId="11">'стр.1 (6)'!#REF!</definedName>
    <definedName name="TABLE_2" localSheetId="12">'стр.1 (7)'!#REF!</definedName>
    <definedName name="TABLE_2" localSheetId="9">стр.1_2!#REF!</definedName>
    <definedName name="TABLE_2" localSheetId="4">стр.1_3!#REF!</definedName>
    <definedName name="TABLE_2" localSheetId="3">стр.1_4!#REF!</definedName>
    <definedName name="TABLE_2" localSheetId="5">'стр.1_4 (2)'!#REF!</definedName>
    <definedName name="_xlnm.Print_Titles" localSheetId="9">стр.1_2!$9:$9</definedName>
    <definedName name="_xlnm.Print_Titles" localSheetId="4">стр.1_3!$7:$9</definedName>
    <definedName name="_xlnm.Print_Titles" localSheetId="3">стр.1_4!$8:$10</definedName>
    <definedName name="_xlnm.Print_Titles" localSheetId="5">'стр.1_4 (2)'!$8:$10</definedName>
    <definedName name="_xlnm.Print_Area" localSheetId="1">стр.1!$A$1:$CZ$21</definedName>
    <definedName name="_xlnm.Print_Area" localSheetId="2">'стр.1 (2)'!$A$1:$CZ$26</definedName>
    <definedName name="_xlnm.Print_Area" localSheetId="6">'стр.1 (3)'!$A$1:$CZ$17</definedName>
    <definedName name="_xlnm.Print_Area" localSheetId="7">'стр.1 (4)'!$A$1:$CZ$17</definedName>
    <definedName name="_xlnm.Print_Area" localSheetId="8">'стр.1 (5)'!$A$1:$CZ$19</definedName>
    <definedName name="_xlnm.Print_Area" localSheetId="11">'стр.1 (6)'!$A$1:$CZ$28</definedName>
    <definedName name="_xlnm.Print_Area" localSheetId="12">'стр.1 (7)'!$A$1:$EA$35</definedName>
    <definedName name="_xlnm.Print_Area" localSheetId="9">стр.1_2!$A$1:$CZ$32</definedName>
    <definedName name="_xlnm.Print_Area" localSheetId="4">стр.1_3!$A$1:$CX$29</definedName>
    <definedName name="_xlnm.Print_Area" localSheetId="3">стр.1_4!$A$1:$CX$37</definedName>
    <definedName name="_xlnm.Print_Area" localSheetId="5">'стр.1_4 (2)'!$A$1:$CX$40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1" i="21" l="1"/>
  <c r="DJ11" i="21"/>
  <c r="BE12" i="21"/>
  <c r="DJ12" i="21"/>
  <c r="BE13" i="21"/>
  <c r="DJ13" i="21"/>
  <c r="BE14" i="21"/>
  <c r="DJ14" i="21"/>
  <c r="BE15" i="21"/>
  <c r="DJ15" i="21"/>
  <c r="BE16" i="21"/>
  <c r="DJ16" i="21"/>
  <c r="BE17" i="21"/>
  <c r="DJ17" i="21"/>
  <c r="BE18" i="21"/>
  <c r="BE19" i="21"/>
  <c r="DJ19" i="21" s="1"/>
  <c r="BE20" i="21"/>
  <c r="DJ20" i="21" s="1"/>
  <c r="BE21" i="21"/>
  <c r="DJ21" i="21" s="1"/>
  <c r="BE22" i="21"/>
  <c r="DJ22" i="21" s="1"/>
  <c r="BE23" i="21"/>
  <c r="DJ23" i="21" s="1"/>
  <c r="W24" i="21"/>
  <c r="BE24" i="21"/>
  <c r="DJ24" i="21"/>
  <c r="W25" i="21"/>
  <c r="BE25" i="21"/>
  <c r="DJ25" i="21" s="1"/>
  <c r="W26" i="21"/>
  <c r="BE26" i="21"/>
  <c r="DJ26" i="21"/>
  <c r="W27" i="21"/>
  <c r="BE27" i="21"/>
  <c r="DJ27" i="21" s="1"/>
  <c r="BL24" i="20"/>
  <c r="BN26" i="19"/>
  <c r="BX10" i="18"/>
  <c r="BX14" i="18"/>
  <c r="BX15" i="18"/>
  <c r="BX18" i="18"/>
  <c r="BE9" i="11"/>
  <c r="BE10" i="11"/>
  <c r="BE12" i="11" s="1"/>
  <c r="BE13" i="10"/>
  <c r="BE15" i="10"/>
  <c r="D8" i="9"/>
  <c r="D9" i="9"/>
  <c r="D10" i="9"/>
  <c r="D11" i="9"/>
  <c r="D12" i="9"/>
  <c r="D13" i="9"/>
  <c r="D14" i="9"/>
  <c r="D15" i="9"/>
  <c r="D16" i="9"/>
  <c r="D17" i="9"/>
  <c r="D18" i="9"/>
  <c r="D19" i="9"/>
</calcChain>
</file>

<file path=xl/sharedStrings.xml><?xml version="1.0" encoding="utf-8"?>
<sst xmlns="http://schemas.openxmlformats.org/spreadsheetml/2006/main" count="650" uniqueCount="356">
  <si>
    <t>Показатель</t>
  </si>
  <si>
    <t>1.1</t>
  </si>
  <si>
    <t>1.2</t>
  </si>
  <si>
    <t>1.3</t>
  </si>
  <si>
    <t>1.4</t>
  </si>
  <si>
    <t>2</t>
  </si>
  <si>
    <t>3</t>
  </si>
  <si>
    <t>5</t>
  </si>
  <si>
    <t>Всего</t>
  </si>
  <si>
    <t>4</t>
  </si>
  <si>
    <t>-</t>
  </si>
  <si>
    <t>ООО "Энерго Сетевая Компания"</t>
  </si>
  <si>
    <t>А.П. Суворин</t>
  </si>
  <si>
    <t xml:space="preserve">Генеральный директор ООО "Энерго Сетевая Компания" 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</si>
  <si>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</si>
  <si>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</si>
  <si>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</si>
  <si>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</si>
  <si>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</si>
  <si>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</si>
  <si>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</si>
  <si>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</si>
  <si>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</si>
  <si>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</si>
  <si>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</si>
  <si>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</si>
  <si>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Количество точек присоединения потребителей услуг к электрической сети электросетевой организации, шт.</t>
  </si>
  <si>
    <t>Продолжительность прекращения, час.</t>
  </si>
  <si>
    <t>Обосновывающие данные для расчета</t>
  </si>
  <si>
    <t>Наименование электросетевой организации</t>
  </si>
  <si>
    <t>год</t>
  </si>
  <si>
    <t>Журнал учета текущей информации о прекращении передачи электрической энергии для потребителей услуг электросетевой организации за</t>
  </si>
  <si>
    <t>Форма 1.1</t>
  </si>
  <si>
    <t>Подпись</t>
  </si>
  <si>
    <t>Ф.И.О.</t>
  </si>
  <si>
    <t xml:space="preserve">Должность </t>
  </si>
  <si>
    <t>Суворин А.П.</t>
  </si>
  <si>
    <t>Генеральный директор</t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</si>
  <si>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</si>
  <si>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</si>
  <si>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</si>
  <si>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</si>
  <si>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В соответствии с заключенными 
договорами по передаче электроэнергии</t>
  </si>
  <si>
    <t>Максимальное за расчетный период регулирования число точек поставки потребителей услуг сетевой 
организации, шт.</t>
  </si>
  <si>
    <t>1</t>
  </si>
  <si>
    <t>Метод определения</t>
  </si>
  <si>
    <t>Наименование составляющей показателя</t>
  </si>
  <si>
    <t>№
п/п</t>
  </si>
  <si>
    <t>Наименование сетевой организации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</si>
  <si>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</si>
  <si>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(в ред. Приказа Минэнерго России от 21.06.2017 № 544)</t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</si>
  <si>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</si>
  <si>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</si>
  <si>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</si>
  <si>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</si>
  <si>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t>Генеральный директор                            А.П. Суворин</t>
  </si>
  <si>
    <t>7</t>
  </si>
  <si>
    <t>(форма 9.2)</t>
  </si>
  <si>
    <t>Номер группы (m) территориальной 
сетевой организации по показателю
Пsaifi</t>
  </si>
  <si>
    <t>(форма 9.1)</t>
  </si>
  <si>
    <t>Номер группы (m) территориальной 
сетевой организации по показателю
Пsaidi</t>
  </si>
  <si>
    <t>6</t>
  </si>
  <si>
    <t>Средняя летняя температура, °C</t>
  </si>
  <si>
    <t>Число разъединителей и выключателей, шт.</t>
  </si>
  <si>
    <t>(значение из 
формы п. 1 
формы 1.3 
приложения 1 
к методическим указаниям)</t>
  </si>
  <si>
    <t>Максимальной за год число точек 
поставки, шт.</t>
  </si>
  <si>
    <t>(п. 1.1/п. 1)</t>
  </si>
  <si>
    <t>Доля кабельных линий электропередачи 
в одноцепном выражении от общей протяженности линий электропередачи 
(Доля КЛ), %</t>
  </si>
  <si>
    <t>Договор купли-продажи электросетевого имущества с ООО "Зеленый Сад-Стройкомплекс" № 13/12 от 21.12.2019
Договор купли-продажи электросетевого имущества с ООО "Сказка Алеканово-2" № б/н от 25.11.2019
Договор купли-продажи электросетевого имущества с ООО "Зеленый Сад-Стройкомплекс" № 15/12 от 25.12.2019
Договор купли-продажи электросетевого имущества с Самохин Алексей Викторович № б/н от 21.08.2020
Договор купли-продажи электросетевого имущества с ООО "Зеленый Сад-Стройкомплекс" № 19/12 от 25.12.2019
Договор купли-продажи электросетевого имущества с ООО "Стройгарант-Р" № 01/01 от 25.01.2021
Договор купли-продажи электросетевого имущества с ООО "Вилланд" № 09-01 от 01.09.2021</t>
  </si>
  <si>
    <t>Протяженность кабельных линий электропередачи в одноцепном 
выражении, км</t>
  </si>
  <si>
    <t>Договор аренды с  ООО " АИФ" № 01/08 от 21.08.2020
Договор аренды с  Посохин Александр Александрович № 04/11 от 25.11.2019
Договор аренды с  Посохин Александр Александрович № 02/11 от 26.11.2019
Договор аренды с  ООО "Политехника" № 05/11 от 25.11.2019
Договор аренды с  ООО "АИФ" № 03/11 от 25.11.2019
Договор аренды с  ООО "Империя" № 07/11 от 25.11.2019
Договор аренды с  ООО "Империя" № 06/11 от 25.11.2019
Договор купли-продажи электросетевого имущества с ООО "Сказка Алеканово-2" № б/н от 25.11.2019
Договор купли-продажи электросетевого имущества с ООО "Зеленый Сад-Стройкомплекс" № 13/12 от 21.12.2019
Договор купли-продажи электросетевого имущества с ООО "Сказка Алеканово-2" № б/н от 25.11.2019
Договор купли-продажи электросетевого имущества с ООО "Зеленый Сад-Стройкомплекс" № 15/12 от 25.12.2019
Договор купли-продажи электросетевого имущества с Самохин Алексей Викторович № б/н от 21.08.2020
Договор купли-продажи электросетевого имущества с ООО "Зеленый Сад-Стройкомплекс" № 19/12 от 25.12.2019
Договор купли-продажи электросетевого имущества с ООО "Стройгарант-Р" № 01/01 от 25.01.2021
Договор купли-продажи электросетевого имущества с ООО "Вилланд" № 09-01 от 01.09.2021</t>
  </si>
  <si>
    <t>Протяженность линий электропередачи 
в одноцепном выражении (ЛЭП), км</t>
  </si>
  <si>
    <t>Наименование и реквизиты подтверждающих документов 
(в том числе внутренних документов сетевой организации)</t>
  </si>
  <si>
    <t>Значение характеристики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</si>
  <si>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</si>
  <si>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Наименование сетевой организации, субъект Российской Федерации</t>
  </si>
  <si>
    <t>ООО "Энерго Сетевая Компания" Рязанская область</t>
  </si>
  <si>
    <t>Форма 1.9. Данные об экономических и технических характеристиках 
и (или) условиях деятельности территориальных сетевых организаций за 2022г.</t>
  </si>
  <si>
    <t>Должность</t>
  </si>
  <si>
    <t>Генеральный дирктор</t>
  </si>
  <si>
    <t>7. Итого по индикатору информативности</t>
  </si>
  <si>
    <t>обратная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</si>
  <si>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</si>
  <si>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</si>
  <si>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в том числе по критериям: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</si>
  <si>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</si>
  <si>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</si>
  <si>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</si>
  <si>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прямая</t>
  </si>
  <si>
    <t>4. Проведение мероприятий по доведению до сведения потребителей услуг необходимой информации, 
в том числе путем ее размещения в сети 
Интернет, на бумажных носителях или иными доступными способами 
(проведение - 1, 
отсутствие - 0)</t>
  </si>
  <si>
    <t>3. Наличие в сети Интернет сайта территориальной сетевой организации с возможностью обмена информацией с потребителями 
услуг посредством 
электронной почты 
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</si>
  <si>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</si>
  <si>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2.2. Наличие
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</si>
  <si>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2.1. Наличие единого телефонного номера для приема обращений потребителей услуг 
(наличие - 1, отсутствие - 0)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</si>
  <si>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</si>
  <si>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</si>
  <si>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в) должностные инструкции сотрудников, обслуживающих заявителей 
и потребителей услуг, шт.</t>
  </si>
  <si>
    <t>б) наличие положения о деятельности структурного подразделения по работе с заявителями и 
потребителями услуг (наличие - 1, отсутствие - 0), шт.</t>
  </si>
  <si>
    <t>а) регламенты оказания услуг и рассмотрения обращений заявителей и потребителей услуг, шт.</t>
  </si>
  <si>
    <t>в том числе: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</si>
  <si>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
услуг - всего, шт.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</si>
  <si>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</si>
  <si>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</si>
  <si>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плановое
(П)</t>
  </si>
  <si>
    <t>факти-ческое (Ф)</t>
  </si>
  <si>
    <t>Оценочный 
балл</t>
  </si>
  <si>
    <t>Зависимость</t>
  </si>
  <si>
    <t>Ф / П х 100,
%</t>
  </si>
  <si>
    <t>Значение</t>
  </si>
  <si>
    <t>Параметр (критерий), 
характеризующий индикатор</t>
  </si>
  <si>
    <t>Наименование территориальной сетевой организации</t>
  </si>
  <si>
    <t xml:space="preserve">ООО "Энерго Сетевая Компания" </t>
  </si>
  <si>
    <t>Форма 2.1. Расчет значения индикатора информативности за 2022г.</t>
  </si>
  <si>
    <t>5. Итого по индикатору исполнительности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</si>
  <si>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</si>
  <si>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4. Соблюдение требований нормативных правовых 
актов по защите персональных данных потребителей услуг (заявителей), по критерию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</si>
  <si>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</si>
  <si>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</si>
  <si>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 Наличие взаимодействия 
с потребителями услуг при выводе оборудования в ремонт и (или) из эксплуатации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</si>
  <si>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</si>
  <si>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</si>
  <si>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1.3. Количество случаев отказа от заключения и случаев расторжения потребителем услуг договоров оказания услуг 
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</si>
  <si>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</si>
  <si>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
субъектов малого и среднего предпринимательства, дней</t>
    </r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</si>
  <si>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</si>
  <si>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</si>
  <si>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 Соблюдение сроков по процедурам взаимодействия 
с потребителями услуг (заявителями) - всего</t>
  </si>
  <si>
    <t>Параметр (показатель), характеризующий индикатор</t>
  </si>
  <si>
    <t>ООО "Энерго Сетевая Компания",</t>
  </si>
  <si>
    <t>Форма 2.2. Расчет значения индикатора исполнительности за 2022г.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</si>
  <si>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</si>
  <si>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6. Итого по индикатору результативность обратной связи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</si>
  <si>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</si>
  <si>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</si>
  <si>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>5. Оперативность 
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</si>
  <si>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</si>
  <si>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4. Индивидуальность 
подхода к потребителям услуг льготных категорий, 
по критерию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</si>
  <si>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</si>
  <si>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б) электронной связи через сеть Интернет, шт. на 1000 потребителей услуг</t>
  </si>
  <si>
    <t>а) письменных опросов, шт. на 1000 потребителей услуг</t>
  </si>
  <si>
    <t>3.2. Взаимодействие территориальной сетевой организации с 
потребителями услуг 
с целью получения информации о качестве обслуживания,  реализованное посредством:</t>
  </si>
  <si>
    <t>3.1. Средняя продолжительность времени принятия мер по результатам обращения потребителя услуг, дней</t>
  </si>
  <si>
    <t>3. Оперативность реагирования на обращения потребителей услуг - всего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</si>
  <si>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</si>
  <si>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</si>
  <si>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
в соответствующий контролирующий орган исполнительной власти, процентов от общего количества поступивших обращений</t>
  </si>
  <si>
    <t>2.3. Количество 
обращений, связанных с неудовлетворенностью принятыми мерами, указанными в п. 2.2 настоящей формы, поступивших от потребителей услуг 
в течение 30 рабочих дней после завершения мероприятий, указанных 
в п. 2.2 настоящей формы,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</si>
  <si>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</si>
  <si>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2.1. Общее количество обращений потребителей услуг с указанием на ненадлежащее качество 
услуг по передаче электрической энергии и обслуживание, процентов от общего количества поступивших обращений</t>
  </si>
  <si>
    <t>2. Степень удовлетворения обращений потребителей услуг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</si>
  <si>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
отсутствие - 0)</t>
  </si>
  <si>
    <t>Форма 2.3. Расчет значения индикатора результативности обратной связи за 2022г.</t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</si>
  <si>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</si>
  <si>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</si>
  <si>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</si>
  <si>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Число, шт.</t>
  </si>
  <si>
    <t>Наименование сетевой организации (подразделения/филиала)</t>
  </si>
  <si>
    <t>за 2022г.</t>
  </si>
  <si>
    <t xml:space="preserve">рассмотрения заявок на технологическое присоединение к сети в период </t>
  </si>
  <si>
    <t>Форма 3.1. Отчетные данные для расчета значения показателя качества</t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</si>
  <si>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</si>
  <si>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</si>
  <si>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</si>
  <si>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t xml:space="preserve">заявителей к сети, в период </t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</si>
  <si>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</si>
  <si>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</si>
  <si>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</si>
  <si>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</si>
  <si>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</si>
  <si>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t xml:space="preserve">заявителей к электрическим сетям сетевой организации, в период </t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</si>
  <si>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</si>
  <si>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>Пункт 5 методических 
указаний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</si>
  <si>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</si>
  <si>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</si>
  <si>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</si>
  <si>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</si>
  <si>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</si>
  <si>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</si>
  <si>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</si>
  <si>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</si>
  <si>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</si>
  <si>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</si>
  <si>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</si>
  <si>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</si>
  <si>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</si>
  <si>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</si>
  <si>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</si>
  <si>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11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</si>
  <si>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</si>
  <si>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</si>
  <si>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</si>
  <si>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</si>
  <si>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</si>
  <si>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</si>
  <si>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</si>
  <si>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№ формулы (пункта) методических указаний</t>
  </si>
  <si>
    <t>Форма 4.1. Показатели уровня надежности и уровня качества оказываемых услуг 
сетевой организации за 2022г.</t>
  </si>
  <si>
    <t>Ф. И. О.</t>
  </si>
  <si>
    <r>
      <t>услуг, К</t>
    </r>
    <r>
      <rPr>
        <vertAlign val="subscript"/>
        <sz val="10"/>
        <rFont val="Times New Roman"/>
        <family val="1"/>
        <charset val="204"/>
      </rPr>
      <t>кач3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</si>
  <si>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t>Пункт 5
методических указаний</t>
  </si>
  <si>
    <t>Оценка достижения показателя уровня качества оказываемых</t>
  </si>
  <si>
    <r>
      <t>услуг, К</t>
    </r>
    <r>
      <rPr>
        <vertAlign val="subscript"/>
        <sz val="10"/>
        <rFont val="Times New Roman"/>
        <family val="1"/>
        <charset val="204"/>
      </rPr>
      <t>кач2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</si>
  <si>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кач1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</si>
  <si>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t>(общероссийской) электрической сетью)</t>
  </si>
  <si>
    <r>
      <t>услуг, К</t>
    </r>
    <r>
      <rPr>
        <vertAlign val="subscript"/>
        <sz val="10"/>
        <rFont val="Times New Roman"/>
        <family val="1"/>
        <charset val="204"/>
      </rPr>
      <t>кач</t>
    </r>
    <r>
      <rPr>
        <sz val="10"/>
        <rFont val="Times New Roman"/>
        <family val="1"/>
        <charset val="204"/>
      </rPr>
      <t xml:space="preserve"> (организации по управлению единой национальной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</si>
  <si>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</si>
  <si>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t>Оценка достижения показателя уровня надежности</t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</si>
  <si>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</si>
  <si>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</si>
  <si>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Пункт 4.2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</si>
  <si>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saifi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</si>
  <si>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saidi</t>
    </r>
  </si>
  <si>
    <t>Пункт 4.1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</si>
  <si>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</si>
  <si>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</si>
  <si>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</si>
  <si>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п</t>
    </r>
  </si>
  <si>
    <r>
      <t>услуг территориальными сетевыми организациями (П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)</t>
    </r>
  </si>
  <si>
    <t xml:space="preserve">Показатель уровня качества обслуживания потребителей </t>
  </si>
  <si>
    <r>
      <t>присоединения (П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)</t>
    </r>
  </si>
  <si>
    <t>Показатель уровня качества осуществляемого технологического</t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</si>
  <si>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</si>
  <si>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t>Показатель средней частоты прекращений передачи</t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</si>
  <si>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</si>
  <si>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Показатель средней продолжительности прекращений передачи</t>
  </si>
  <si>
    <r>
      <t>Объем недоотпущенной электрической энергии (П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)</t>
    </r>
  </si>
  <si>
    <r>
      <t>электрической энергии 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</si>
  <si>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t>методических указаний</t>
  </si>
  <si>
    <t>№ формулы (пункта)</t>
  </si>
  <si>
    <t xml:space="preserve">оказываемых услуг сетевой организации </t>
  </si>
  <si>
    <t xml:space="preserve"> Показатели уровня надежности и уровня качества</t>
  </si>
  <si>
    <t>Пункт 5</t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</si>
  <si>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</si>
  <si>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Для территориальной сетевой организации</t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</si>
  <si>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</si>
  <si>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</si>
  <si>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</si>
  <si>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</si>
  <si>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</si>
  <si>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</si>
  <si>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</si>
  <si>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</si>
  <si>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</si>
  <si>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№ пункта
методических указаний</t>
  </si>
  <si>
    <t>Форма 4.2. Расчет обобщенного показателя уровня надежности и качества 
оказываемых услуг за 2022г.</t>
  </si>
  <si>
    <t>кл</t>
  </si>
  <si>
    <t xml:space="preserve"> от РУ-10кВ РП-56</t>
  </si>
  <si>
    <t xml:space="preserve"> РП-56 </t>
  </si>
  <si>
    <t>ТП-248</t>
  </si>
  <si>
    <t>18</t>
  </si>
  <si>
    <t xml:space="preserve"> от РУ-10кВ ТП-1043 яч.5
 от РУ-10кВ ТП-1043 яч.6</t>
  </si>
  <si>
    <t>ТП-1043</t>
  </si>
  <si>
    <t>ТП-1071</t>
  </si>
  <si>
    <t>17</t>
  </si>
  <si>
    <t>от РУ-6кВ РП 26 яч.21
 от РУ-6кВ ТП 484 яч.1</t>
  </si>
  <si>
    <t>РП-26</t>
  </si>
  <si>
    <t>ТП-926</t>
  </si>
  <si>
    <t>16</t>
  </si>
  <si>
    <t xml:space="preserve"> от РУ-10кВ РП-24 яч.5
 от РУ-10кВ ТП-579 яч.2</t>
  </si>
  <si>
    <t>РП-24</t>
  </si>
  <si>
    <t>ТП-224</t>
  </si>
  <si>
    <t>15</t>
  </si>
  <si>
    <t>КТП №61</t>
  </si>
  <si>
    <t>Фидер №6</t>
  </si>
  <si>
    <t>ПС "Шилово" 10 кВ</t>
  </si>
  <si>
    <t>14</t>
  </si>
  <si>
    <t xml:space="preserve"> КТП 4385</t>
  </si>
  <si>
    <t xml:space="preserve">ВЛ-10 кВ ф.№4 </t>
  </si>
  <si>
    <t xml:space="preserve">ПС 35/10 кВ "Самарино", </t>
  </si>
  <si>
    <t xml:space="preserve"> КТП 4385/63 кВА от ПС 35/10 кВ "Самарино", ВЛ-10 кВ ф.№4 </t>
  </si>
  <si>
    <t>13</t>
  </si>
  <si>
    <t>ТП-219;ТП-236</t>
  </si>
  <si>
    <t>ВЛ-10кВ ф.8</t>
  </si>
  <si>
    <t xml:space="preserve">ПС "Путятино" </t>
  </si>
  <si>
    <t>МТП -25 кВА №6139</t>
  </si>
  <si>
    <t>12</t>
  </si>
  <si>
    <t>МТП -25 кВА СН-407</t>
  </si>
  <si>
    <t>ВЛ-10кВ ф. №4</t>
  </si>
  <si>
    <t xml:space="preserve">ПС "Сотницыно" </t>
  </si>
  <si>
    <t xml:space="preserve">МТП -25 кВА СН-407 от  ПС "Сотницыно", ВЛ-10 кВ ф.№4 </t>
  </si>
  <si>
    <t xml:space="preserve">ТП-6005 </t>
  </si>
  <si>
    <t xml:space="preserve"> ВЛ 10кВ №11
ВЛ 10 кВ №8</t>
  </si>
  <si>
    <t xml:space="preserve">ПС 110/10 Песочня
ПС 110/10 Лихачево </t>
  </si>
  <si>
    <t>ТП-6005 от ПС  110/10 "Песочня" ф.  №11</t>
  </si>
  <si>
    <t>10</t>
  </si>
  <si>
    <t xml:space="preserve">ТП-5962 </t>
  </si>
  <si>
    <t xml:space="preserve"> ВЛ 10кВ №1
ВЛ 10кВ №10</t>
  </si>
  <si>
    <t>ПС 110/10 Песочня</t>
  </si>
  <si>
    <t>ТП-5962 от ПС  110/10 "Песочня" ф.  №1</t>
  </si>
  <si>
    <t>8</t>
  </si>
  <si>
    <t>КТП- 5841</t>
  </si>
  <si>
    <t>ВЛ-10 кВ №1 отпайка на КТП 5646</t>
  </si>
  <si>
    <t xml:space="preserve">ПС 110/10 "Элеватор" </t>
  </si>
  <si>
    <t xml:space="preserve">КТП- 5841 от  отпайки на КТП 5646 ВЛ-10 кВ  ф.№1 ПС 110/10 "Элеватор" </t>
  </si>
  <si>
    <t>КТП №5834</t>
  </si>
  <si>
    <t xml:space="preserve">№12 ВЛ 10 кВ  </t>
  </si>
  <si>
    <t xml:space="preserve">ПС 110/10 Подвязье </t>
  </si>
  <si>
    <t xml:space="preserve">КТП №5834 от ЗТП 2215 ф.№22 </t>
  </si>
  <si>
    <t>КТП 5642</t>
  </si>
  <si>
    <t>№5  ВЛ 10 кВ</t>
  </si>
  <si>
    <t xml:space="preserve">ПС 110/10 Комбикорм </t>
  </si>
  <si>
    <t xml:space="preserve">КТП 5642 от ПС "Комбикорм" ф.№5 </t>
  </si>
  <si>
    <t>КТП 5686</t>
  </si>
  <si>
    <t>№15 ВЛ-10 кВ  РП Дорожная №3 ВЛ 10 кВ</t>
  </si>
  <si>
    <t xml:space="preserve">ПС 110/10 Комбикорм  </t>
  </si>
  <si>
    <t xml:space="preserve">КТП 5686 от ЗТП 3545 ф.№6 </t>
  </si>
  <si>
    <t>КТП 5364</t>
  </si>
  <si>
    <t>ВЛ-10 кВ №1</t>
  </si>
  <si>
    <t xml:space="preserve">ПС 110/10 "Мурмино" </t>
  </si>
  <si>
    <t>КТП 5364-800 кВа от ПС "Мурмино" ф.№1</t>
  </si>
  <si>
    <t>КТП 5082</t>
  </si>
  <si>
    <t>ВЛ-10 кВ№11</t>
  </si>
  <si>
    <t xml:space="preserve">ПС 110/10 "Поляны" </t>
  </si>
  <si>
    <t>КТП 5082 от ПС "Поляны" ф.№11</t>
  </si>
  <si>
    <t>КТП 5324</t>
  </si>
  <si>
    <t>КТП 5324-250 кВа от ПС "Мурмино" ф.№1</t>
  </si>
  <si>
    <t>НН 
(ниже 1 кВ)</t>
  </si>
  <si>
    <t>СН2 (6 - 20 кВ)</t>
  </si>
  <si>
    <t>СН1 (35 кВ)</t>
  </si>
  <si>
    <t>ВН (110 кВ и выше)</t>
  </si>
  <si>
    <t>3-я категория надежности</t>
  </si>
  <si>
    <t>2-я категория надежности</t>
  </si>
  <si>
    <t>1-я категория надежности</t>
  </si>
  <si>
    <t>Смежные сетевые организации и производители электрической энергии</t>
  </si>
  <si>
    <t>В разделении уровней напряжения ЭПУ потребителей электрической энергии</t>
  </si>
  <si>
    <t>В разделении категорий надежности потребителей электрической энергии</t>
  </si>
  <si>
    <t>Класс напряжения, кВ</t>
  </si>
  <si>
    <t>Диспетчерское наименование ВЛ, КЛ, КВЛ</t>
  </si>
  <si>
    <t>Высший класс напряжения,
кВ</t>
  </si>
  <si>
    <t>Диспетчерское наименование ПС, ТП, РП</t>
  </si>
  <si>
    <t>Наименование структурной единицы сетевой организации</t>
  </si>
  <si>
    <t>Количество точек поставки потребителей услуг сетевой 
организации, присоединенных к первичному уровню 
присоединения, шт.</t>
  </si>
  <si>
    <t>Первичный
уровень
присоединения</t>
  </si>
  <si>
    <t>Вторичный
уровень
присоединения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</si>
  <si>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</si>
  <si>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Наименование вышестоящего центра питания относительно вторичного 
уровня присоединения при 
нормальной схеме электроснабжения 
(при наличии)</t>
  </si>
  <si>
    <t>№ п/п</t>
  </si>
  <si>
    <t xml:space="preserve"> года</t>
  </si>
  <si>
    <t>2022</t>
  </si>
  <si>
    <t>месяц</t>
  </si>
  <si>
    <t xml:space="preserve">Форма 8.1.1. Ведомость присоединений потребителей услуг сетевой организации (наименование) за </t>
  </si>
  <si>
    <r>
      <t>Средняя частота прекращений передачи
электрической энергии при проведении
ремонтных работ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</si>
  <si>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r>
      <t>Средняя продолжительность прекращения
передачи электрической энергии
при проведении ремонтных работ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</si>
  <si>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r>
      <t>Средняя частота прекращений передачи
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</si>
  <si>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r>
      <t>Средняя продолжительность прекращения
передачи электрической энергии
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</si>
  <si>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t>НН (до 1 кВ), шт.</t>
  </si>
  <si>
    <t>СН-2 (6-20 кВ), шт.</t>
  </si>
  <si>
    <t>СН-1 (35 кВ), шт.</t>
  </si>
  <si>
    <t>ВН (110 кВ и выше), шт.</t>
  </si>
  <si>
    <t>в том числе в разбивке по уровням напряжения:</t>
  </si>
  <si>
    <t>число точек поставки сетевой организации, шт.,</t>
  </si>
  <si>
    <t>Максимальное за расчетный период регулирования</t>
  </si>
  <si>
    <t>регулирования начался после 2022 года</t>
  </si>
  <si>
    <t>национальной (общероссийской) электрической сетью, чей долгосрочный период</t>
  </si>
  <si>
    <t>для территориальных сетевых организаций и организацией по управлению единой</t>
  </si>
  <si>
    <t xml:space="preserve"> Расчет индикативного показателя уровня надежности оказываемых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</si>
</sst>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i/>
      <sz val="11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0" fillId="0" borderId="0"/>
    <xf numFmtId="0" fontId="1" fillId="0" borderId="0"/>
  </cellStyleXfs>
  <cellXfs count="389">
    <xf numFmtId="0" fontId="0" fillId="0" borderId="0" xfId="0"/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2" fillId="0" borderId="1" xfId="1" applyBorder="1" applyAlignment="1">
      <alignment horizontal="center"/>
    </xf>
    <xf numFmtId="0" fontId="5" fillId="0" borderId="1" xfId="1" applyFont="1" applyBorder="1" applyAlignment="1">
      <alignment horizontal="right" vertical="top" wrapText="1"/>
    </xf>
    <xf numFmtId="0" fontId="6" fillId="0" borderId="0" xfId="1" applyFont="1"/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9" fillId="0" borderId="0" xfId="1" applyFont="1" applyAlignment="1" applyProtection="1">
      <alignment vertical="top" wrapText="1"/>
      <protection locked="0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4" fillId="0" borderId="7" xfId="1" applyFont="1" applyBorder="1" applyAlignment="1">
      <alignment horizontal="left" vertical="top" wrapText="1"/>
    </xf>
    <xf numFmtId="0" fontId="5" fillId="0" borderId="0" xfId="1" applyFont="1" applyAlignment="1">
      <alignment vertical="top"/>
    </xf>
    <xf numFmtId="0" fontId="3" fillId="0" borderId="0" xfId="2" applyFont="1" applyAlignment="1">
      <alignment horizontal="left"/>
    </xf>
    <xf numFmtId="0" fontId="11" fillId="0" borderId="0" xfId="2" applyFont="1" applyAlignment="1">
      <alignment horizontal="left" vertical="top"/>
    </xf>
    <xf numFmtId="0" fontId="12" fillId="0" borderId="0" xfId="2" applyFont="1" applyAlignment="1">
      <alignment horizontal="left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center"/>
    </xf>
    <xf numFmtId="0" fontId="11" fillId="0" borderId="0" xfId="2" applyFont="1" applyAlignment="1">
      <alignment horizontal="left"/>
    </xf>
    <xf numFmtId="0" fontId="12" fillId="0" borderId="0" xfId="2" applyFont="1" applyAlignment="1">
      <alignment horizontal="center" wrapText="1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49" fontId="3" fillId="0" borderId="0" xfId="2" applyNumberFormat="1" applyFont="1" applyAlignment="1">
      <alignment horizontal="left"/>
    </xf>
    <xf numFmtId="0" fontId="3" fillId="0" borderId="2" xfId="2" applyFont="1" applyBorder="1" applyAlignment="1">
      <alignment horizontal="left" vertical="top"/>
    </xf>
    <xf numFmtId="49" fontId="3" fillId="0" borderId="2" xfId="2" applyNumberFormat="1" applyFont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top"/>
    </xf>
    <xf numFmtId="0" fontId="3" fillId="0" borderId="5" xfId="2" applyFont="1" applyBorder="1" applyAlignment="1">
      <alignment horizontal="left"/>
    </xf>
    <xf numFmtId="49" fontId="3" fillId="0" borderId="2" xfId="2" applyNumberFormat="1" applyFont="1" applyBorder="1" applyAlignment="1">
      <alignment horizontal="left"/>
    </xf>
    <xf numFmtId="49" fontId="3" fillId="0" borderId="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11" fillId="0" borderId="0" xfId="2" applyFont="1" applyAlignment="1">
      <alignment horizontal="center" vertical="top"/>
    </xf>
    <xf numFmtId="0" fontId="3" fillId="0" borderId="2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3" fillId="0" borderId="3" xfId="2" applyFont="1" applyBorder="1" applyAlignment="1">
      <alignment horizontal="center" vertical="top"/>
    </xf>
    <xf numFmtId="0" fontId="3" fillId="0" borderId="4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16" fillId="0" borderId="0" xfId="2" applyFont="1" applyAlignment="1">
      <alignment horizontal="justify" wrapText="1"/>
    </xf>
    <xf numFmtId="0" fontId="15" fillId="0" borderId="0" xfId="2" applyFont="1" applyAlignment="1">
      <alignment horizontal="justify" wrapText="1"/>
    </xf>
    <xf numFmtId="0" fontId="12" fillId="0" borderId="5" xfId="2" applyFont="1" applyBorder="1" applyAlignment="1">
      <alignment horizontal="center"/>
    </xf>
    <xf numFmtId="0" fontId="3" fillId="0" borderId="13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top"/>
    </xf>
    <xf numFmtId="0" fontId="12" fillId="0" borderId="0" xfId="2" applyFont="1" applyAlignment="1">
      <alignment horizontal="center" wrapText="1"/>
    </xf>
    <xf numFmtId="49" fontId="3" fillId="0" borderId="2" xfId="2" applyNumberFormat="1" applyFont="1" applyBorder="1" applyAlignment="1">
      <alignment horizontal="center" vertical="top"/>
    </xf>
    <xf numFmtId="49" fontId="3" fillId="0" borderId="4" xfId="2" applyNumberFormat="1" applyFont="1" applyBorder="1" applyAlignment="1">
      <alignment horizontal="center" vertical="top"/>
    </xf>
    <xf numFmtId="49" fontId="3" fillId="0" borderId="3" xfId="2" applyNumberFormat="1" applyFont="1" applyBorder="1" applyAlignment="1">
      <alignment horizontal="center" vertical="top"/>
    </xf>
    <xf numFmtId="0" fontId="18" fillId="0" borderId="4" xfId="2" applyFont="1" applyBorder="1" applyAlignment="1">
      <alignment horizontal="left" vertical="top" wrapText="1"/>
    </xf>
    <xf numFmtId="0" fontId="18" fillId="0" borderId="3" xfId="2" applyFont="1" applyBorder="1" applyAlignment="1">
      <alignment horizontal="left" vertical="top" wrapText="1"/>
    </xf>
    <xf numFmtId="0" fontId="3" fillId="0" borderId="4" xfId="2" applyFont="1" applyBorder="1" applyAlignment="1">
      <alignment vertical="top" wrapText="1"/>
    </xf>
    <xf numFmtId="0" fontId="18" fillId="0" borderId="4" xfId="2" applyFont="1" applyBorder="1" applyAlignment="1">
      <alignment vertical="top" wrapText="1"/>
    </xf>
    <xf numFmtId="0" fontId="18" fillId="0" borderId="3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49" fontId="3" fillId="0" borderId="1" xfId="2" applyNumberFormat="1" applyFont="1" applyBorder="1" applyAlignment="1">
      <alignment horizontal="center" vertical="top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2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49" fontId="3" fillId="0" borderId="8" xfId="2" applyNumberFormat="1" applyFont="1" applyBorder="1" applyAlignment="1">
      <alignment horizontal="center" vertical="top"/>
    </xf>
    <xf numFmtId="49" fontId="3" fillId="0" borderId="13" xfId="2" applyNumberFormat="1" applyFont="1" applyBorder="1" applyAlignment="1">
      <alignment horizontal="left" vertical="top" wrapText="1"/>
    </xf>
    <xf numFmtId="49" fontId="3" fillId="0" borderId="12" xfId="2" applyNumberFormat="1" applyFont="1" applyBorder="1" applyAlignment="1">
      <alignment horizontal="left" vertical="top" wrapText="1"/>
    </xf>
    <xf numFmtId="49" fontId="3" fillId="0" borderId="11" xfId="2" applyNumberFormat="1" applyFont="1" applyBorder="1" applyAlignment="1">
      <alignment horizontal="left" vertical="top" wrapText="1"/>
    </xf>
    <xf numFmtId="49" fontId="3" fillId="0" borderId="10" xfId="2" applyNumberFormat="1" applyFont="1" applyBorder="1" applyAlignment="1">
      <alignment horizontal="left" vertical="top" wrapText="1"/>
    </xf>
    <xf numFmtId="49" fontId="3" fillId="0" borderId="5" xfId="2" applyNumberFormat="1" applyFont="1" applyBorder="1" applyAlignment="1">
      <alignment horizontal="left" vertical="top" wrapText="1"/>
    </xf>
    <xf numFmtId="49" fontId="3" fillId="0" borderId="9" xfId="2" applyNumberFormat="1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49" fontId="14" fillId="0" borderId="1" xfId="2" applyNumberFormat="1" applyFont="1" applyBorder="1" applyAlignment="1">
      <alignment horizontal="left" vertical="top" wrapText="1"/>
    </xf>
    <xf numFmtId="49" fontId="3" fillId="0" borderId="1" xfId="2" applyNumberFormat="1" applyFont="1" applyBorder="1" applyAlignment="1">
      <alignment horizontal="left" vertical="top" wrapText="1"/>
    </xf>
    <xf numFmtId="49" fontId="3" fillId="0" borderId="13" xfId="2" applyNumberFormat="1" applyFont="1" applyBorder="1" applyAlignment="1">
      <alignment horizontal="center" vertical="top"/>
    </xf>
    <xf numFmtId="49" fontId="3" fillId="0" borderId="12" xfId="2" applyNumberFormat="1" applyFont="1" applyBorder="1" applyAlignment="1">
      <alignment horizontal="center" vertical="top"/>
    </xf>
    <xf numFmtId="49" fontId="3" fillId="0" borderId="11" xfId="2" applyNumberFormat="1" applyFont="1" applyBorder="1" applyAlignment="1">
      <alignment horizontal="center" vertical="top"/>
    </xf>
    <xf numFmtId="49" fontId="3" fillId="0" borderId="10" xfId="2" applyNumberFormat="1" applyFont="1" applyBorder="1" applyAlignment="1">
      <alignment horizontal="center" vertical="top"/>
    </xf>
    <xf numFmtId="49" fontId="3" fillId="0" borderId="5" xfId="2" applyNumberFormat="1" applyFont="1" applyBorder="1" applyAlignment="1">
      <alignment horizontal="center" vertical="top"/>
    </xf>
    <xf numFmtId="49" fontId="3" fillId="0" borderId="9" xfId="2" applyNumberFormat="1" applyFont="1" applyBorder="1" applyAlignment="1">
      <alignment horizontal="center" vertical="top"/>
    </xf>
    <xf numFmtId="0" fontId="3" fillId="0" borderId="13" xfId="2" applyFont="1" applyBorder="1" applyAlignment="1">
      <alignment horizontal="left" vertical="top"/>
    </xf>
    <xf numFmtId="0" fontId="3" fillId="0" borderId="10" xfId="2" applyFont="1" applyBorder="1" applyAlignment="1">
      <alignment horizontal="left" vertical="top"/>
    </xf>
    <xf numFmtId="0" fontId="3" fillId="0" borderId="13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top"/>
    </xf>
    <xf numFmtId="0" fontId="3" fillId="0" borderId="8" xfId="2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2" fillId="0" borderId="2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3" xfId="1" applyBorder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5" fillId="0" borderId="0" xfId="1" applyFont="1" applyAlignment="1" applyProtection="1">
      <alignment horizontal="center" vertical="top" wrapText="1"/>
      <protection locked="0"/>
    </xf>
    <xf numFmtId="0" fontId="7" fillId="0" borderId="6" xfId="1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0" fontId="3" fillId="0" borderId="3" xfId="2" applyFont="1" applyBorder="1" applyAlignment="1">
      <alignment horizontal="left"/>
    </xf>
    <xf numFmtId="0" fontId="3" fillId="0" borderId="4" xfId="2" applyFont="1" applyBorder="1" applyAlignment="1">
      <alignment horizontal="justify" vertical="top" wrapText="1"/>
    </xf>
    <xf numFmtId="0" fontId="3" fillId="0" borderId="2" xfId="2" applyFont="1" applyBorder="1" applyAlignment="1">
      <alignment horizontal="left"/>
    </xf>
    <xf numFmtId="49" fontId="12" fillId="0" borderId="5" xfId="2" applyNumberFormat="1" applyFont="1" applyBorder="1" applyAlignment="1">
      <alignment horizontal="center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3" fillId="0" borderId="3" xfId="2" applyFont="1" applyBorder="1" applyAlignment="1">
      <alignment horizontal="left" vertical="top"/>
    </xf>
    <xf numFmtId="0" fontId="3" fillId="0" borderId="9" xfId="2" applyFont="1" applyBorder="1" applyAlignment="1">
      <alignment horizontal="center" vertical="top"/>
    </xf>
    <xf numFmtId="0" fontId="3" fillId="0" borderId="5" xfId="2" applyFont="1" applyBorder="1" applyAlignment="1">
      <alignment horizontal="center" vertical="top"/>
    </xf>
    <xf numFmtId="0" fontId="3" fillId="0" borderId="10" xfId="2" applyFont="1" applyBorder="1" applyAlignment="1">
      <alignment horizontal="center" vertical="top"/>
    </xf>
    <xf numFmtId="0" fontId="3" fillId="0" borderId="9" xfId="2" applyFont="1" applyBorder="1" applyAlignment="1">
      <alignment horizontal="left"/>
    </xf>
    <xf numFmtId="0" fontId="3" fillId="0" borderId="5" xfId="2" applyFont="1" applyBorder="1" applyAlignment="1">
      <alignment horizontal="justify" vertical="top" wrapText="1"/>
    </xf>
    <xf numFmtId="0" fontId="3" fillId="0" borderId="10" xfId="2" applyFont="1" applyBorder="1" applyAlignment="1">
      <alignment horizontal="left"/>
    </xf>
    <xf numFmtId="0" fontId="3" fillId="0" borderId="14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left"/>
    </xf>
    <xf numFmtId="0" fontId="3" fillId="0" borderId="12" xfId="2" applyFont="1" applyBorder="1" applyAlignment="1">
      <alignment horizontal="justify" vertical="top" wrapText="1"/>
    </xf>
    <xf numFmtId="0" fontId="3" fillId="0" borderId="13" xfId="2" applyFont="1" applyBorder="1" applyAlignment="1">
      <alignment horizontal="left"/>
    </xf>
    <xf numFmtId="49" fontId="3" fillId="0" borderId="2" xfId="2" applyNumberFormat="1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justify" vertical="center" wrapText="1"/>
    </xf>
    <xf numFmtId="49" fontId="3" fillId="0" borderId="3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4" xfId="2" applyNumberFormat="1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top"/>
    </xf>
    <xf numFmtId="0" fontId="3" fillId="0" borderId="4" xfId="2" applyFont="1" applyBorder="1" applyAlignment="1">
      <alignment horizontal="left" vertical="top"/>
    </xf>
    <xf numFmtId="0" fontId="3" fillId="2" borderId="3" xfId="2" applyFont="1" applyFill="1" applyBorder="1" applyAlignment="1">
      <alignment horizontal="center" vertical="top"/>
    </xf>
    <xf numFmtId="0" fontId="3" fillId="2" borderId="4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0" borderId="3" xfId="2" applyFont="1" applyBorder="1" applyAlignment="1">
      <alignment horizontal="left" vertical="center" wrapText="1"/>
    </xf>
    <xf numFmtId="164" fontId="3" fillId="0" borderId="3" xfId="2" applyNumberFormat="1" applyFont="1" applyBorder="1" applyAlignment="1">
      <alignment horizontal="center" vertical="top"/>
    </xf>
    <xf numFmtId="164" fontId="3" fillId="0" borderId="4" xfId="2" applyNumberFormat="1" applyFont="1" applyBorder="1" applyAlignment="1">
      <alignment horizontal="center" vertical="top"/>
    </xf>
    <xf numFmtId="164" fontId="3" fillId="0" borderId="2" xfId="2" applyNumberFormat="1" applyFont="1" applyBorder="1" applyAlignment="1">
      <alignment horizontal="center" vertical="top"/>
    </xf>
    <xf numFmtId="0" fontId="10" fillId="0" borderId="0" xfId="2"/>
    <xf numFmtId="0" fontId="20" fillId="0" borderId="0" xfId="2" applyFont="1" applyAlignment="1">
      <alignment horizontal="center" vertical="top"/>
    </xf>
    <xf numFmtId="0" fontId="11" fillId="0" borderId="5" xfId="2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2" borderId="9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9" xfId="2" applyFont="1" applyBorder="1" applyAlignment="1">
      <alignment horizontal="left"/>
    </xf>
    <xf numFmtId="0" fontId="11" fillId="0" borderId="5" xfId="2" applyFont="1" applyBorder="1" applyAlignment="1">
      <alignment horizontal="left"/>
    </xf>
    <xf numFmtId="0" fontId="11" fillId="0" borderId="10" xfId="2" applyFont="1" applyBorder="1" applyAlignment="1">
      <alignment horizontal="left"/>
    </xf>
    <xf numFmtId="0" fontId="11" fillId="2" borderId="11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3" borderId="13" xfId="2" quotePrefix="1" applyFont="1" applyFill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/>
    </xf>
    <xf numFmtId="0" fontId="11" fillId="0" borderId="12" xfId="2" applyFont="1" applyBorder="1" applyAlignment="1">
      <alignment horizontal="left"/>
    </xf>
    <xf numFmtId="0" fontId="11" fillId="0" borderId="13" xfId="2" applyFont="1" applyBorder="1" applyAlignment="1">
      <alignment horizontal="left"/>
    </xf>
    <xf numFmtId="0" fontId="11" fillId="0" borderId="1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1" fillId="0" borderId="16" xfId="2" applyFont="1" applyBorder="1" applyAlignment="1">
      <alignment horizontal="left"/>
    </xf>
    <xf numFmtId="0" fontId="11" fillId="3" borderId="13" xfId="2" quotePrefix="1" applyFont="1" applyFill="1" applyBorder="1" applyAlignment="1">
      <alignment horizontal="center" vertical="center" wrapText="1"/>
    </xf>
    <xf numFmtId="0" fontId="11" fillId="0" borderId="13" xfId="2" quotePrefix="1" applyFont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 wrapText="1"/>
    </xf>
    <xf numFmtId="1" fontId="11" fillId="0" borderId="9" xfId="2" applyNumberFormat="1" applyFont="1" applyBorder="1" applyAlignment="1">
      <alignment horizontal="center" vertical="center"/>
    </xf>
    <xf numFmtId="1" fontId="11" fillId="0" borderId="5" xfId="2" applyNumberFormat="1" applyFont="1" applyBorder="1" applyAlignment="1">
      <alignment horizontal="center" vertical="center"/>
    </xf>
    <xf numFmtId="1" fontId="11" fillId="0" borderId="10" xfId="2" applyNumberFormat="1" applyFont="1" applyBorder="1" applyAlignment="1">
      <alignment horizontal="center" vertical="center"/>
    </xf>
    <xf numFmtId="1" fontId="11" fillId="0" borderId="11" xfId="2" applyNumberFormat="1" applyFont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" xfId="2" quotePrefix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center" wrapText="1"/>
    </xf>
    <xf numFmtId="0" fontId="3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horizontal="center" vertical="top"/>
    </xf>
    <xf numFmtId="0" fontId="12" fillId="0" borderId="0" xfId="3" applyFont="1" applyAlignment="1">
      <alignment horizontal="left"/>
    </xf>
    <xf numFmtId="0" fontId="12" fillId="0" borderId="5" xfId="3" applyFont="1" applyBorder="1" applyAlignment="1">
      <alignment horizontal="center"/>
    </xf>
    <xf numFmtId="0" fontId="3" fillId="0" borderId="0" xfId="3" applyFont="1" applyAlignment="1">
      <alignment horizontal="left" vertical="top"/>
    </xf>
    <xf numFmtId="0" fontId="3" fillId="0" borderId="3" xfId="3" applyFont="1" applyBorder="1" applyAlignment="1">
      <alignment horizontal="left" vertical="top"/>
    </xf>
    <xf numFmtId="0" fontId="3" fillId="0" borderId="4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top"/>
    </xf>
    <xf numFmtId="49" fontId="3" fillId="0" borderId="3" xfId="3" applyNumberFormat="1" applyFont="1" applyBorder="1" applyAlignment="1">
      <alignment horizontal="center" vertical="top"/>
    </xf>
    <xf numFmtId="49" fontId="3" fillId="0" borderId="4" xfId="3" applyNumberFormat="1" applyFont="1" applyBorder="1" applyAlignment="1">
      <alignment horizontal="center" vertical="top"/>
    </xf>
    <xf numFmtId="49" fontId="3" fillId="0" borderId="2" xfId="3" applyNumberFormat="1" applyFont="1" applyBorder="1" applyAlignment="1">
      <alignment horizontal="center" vertical="top"/>
    </xf>
    <xf numFmtId="0" fontId="3" fillId="0" borderId="3" xfId="3" applyFont="1" applyBorder="1" applyAlignment="1">
      <alignment horizontal="left" vertical="top" wrapText="1"/>
    </xf>
    <xf numFmtId="0" fontId="3" fillId="0" borderId="4" xfId="3" applyFont="1" applyBorder="1" applyAlignment="1">
      <alignment horizontal="left" vertical="top" wrapText="1"/>
    </xf>
    <xf numFmtId="49" fontId="3" fillId="0" borderId="2" xfId="3" applyNumberFormat="1" applyFont="1" applyBorder="1" applyAlignment="1">
      <alignment horizontal="left" vertical="top"/>
    </xf>
    <xf numFmtId="0" fontId="3" fillId="0" borderId="9" xfId="3" applyFont="1" applyBorder="1" applyAlignment="1">
      <alignment horizontal="left" vertical="top"/>
    </xf>
    <xf numFmtId="0" fontId="3" fillId="0" borderId="5" xfId="3" applyFont="1" applyBorder="1" applyAlignment="1">
      <alignment horizontal="center" vertical="top" wrapText="1"/>
    </xf>
    <xf numFmtId="0" fontId="3" fillId="0" borderId="10" xfId="3" applyFont="1" applyBorder="1" applyAlignment="1">
      <alignment horizontal="left" vertical="top"/>
    </xf>
    <xf numFmtId="49" fontId="3" fillId="0" borderId="9" xfId="3" applyNumberFormat="1" applyFont="1" applyBorder="1" applyAlignment="1">
      <alignment horizontal="center" vertical="top"/>
    </xf>
    <xf numFmtId="49" fontId="3" fillId="0" borderId="5" xfId="3" applyNumberFormat="1" applyFont="1" applyBorder="1" applyAlignment="1">
      <alignment horizontal="center" vertical="top"/>
    </xf>
    <xf numFmtId="49" fontId="3" fillId="0" borderId="10" xfId="3" applyNumberFormat="1" applyFont="1" applyBorder="1" applyAlignment="1">
      <alignment horizontal="center" vertical="top"/>
    </xf>
    <xf numFmtId="0" fontId="3" fillId="0" borderId="9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49" fontId="3" fillId="0" borderId="10" xfId="3" applyNumberFormat="1" applyFont="1" applyBorder="1" applyAlignment="1">
      <alignment horizontal="left" vertical="top"/>
    </xf>
    <xf numFmtId="0" fontId="3" fillId="0" borderId="11" xfId="3" applyFont="1" applyBorder="1" applyAlignment="1">
      <alignment horizontal="left" vertical="top"/>
    </xf>
    <xf numFmtId="0" fontId="3" fillId="0" borderId="12" xfId="3" applyFont="1" applyBorder="1" applyAlignment="1">
      <alignment horizontal="left" vertical="top" wrapText="1"/>
    </xf>
    <xf numFmtId="0" fontId="3" fillId="0" borderId="13" xfId="3" applyFont="1" applyBorder="1" applyAlignment="1">
      <alignment horizontal="left" vertical="top"/>
    </xf>
    <xf numFmtId="49" fontId="3" fillId="0" borderId="11" xfId="3" applyNumberFormat="1" applyFont="1" applyBorder="1" applyAlignment="1">
      <alignment horizontal="center" vertical="top"/>
    </xf>
    <xf numFmtId="49" fontId="3" fillId="0" borderId="12" xfId="3" applyNumberFormat="1" applyFont="1" applyBorder="1" applyAlignment="1">
      <alignment horizontal="center" vertical="top"/>
    </xf>
    <xf numFmtId="49" fontId="3" fillId="0" borderId="13" xfId="3" applyNumberFormat="1" applyFont="1" applyBorder="1" applyAlignment="1">
      <alignment horizontal="center" vertical="top"/>
    </xf>
    <xf numFmtId="0" fontId="3" fillId="0" borderId="11" xfId="3" applyFont="1" applyBorder="1" applyAlignment="1">
      <alignment horizontal="left" vertical="top" wrapText="1"/>
    </xf>
    <xf numFmtId="49" fontId="3" fillId="0" borderId="13" xfId="3" applyNumberFormat="1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0" fontId="3" fillId="0" borderId="16" xfId="3" applyFont="1" applyBorder="1" applyAlignment="1">
      <alignment horizontal="left" vertical="top"/>
    </xf>
    <xf numFmtId="0" fontId="3" fillId="0" borderId="9" xfId="3" applyFont="1" applyBorder="1" applyAlignment="1">
      <alignment horizontal="left" vertical="top" wrapText="1"/>
    </xf>
    <xf numFmtId="49" fontId="3" fillId="0" borderId="16" xfId="3" applyNumberFormat="1" applyFont="1" applyBorder="1" applyAlignment="1">
      <alignment horizontal="left" vertical="top"/>
    </xf>
    <xf numFmtId="0" fontId="3" fillId="0" borderId="11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center" vertical="top"/>
    </xf>
    <xf numFmtId="0" fontId="3" fillId="0" borderId="12" xfId="3" applyFont="1" applyBorder="1" applyAlignment="1">
      <alignment horizontal="justify" vertical="top" wrapText="1"/>
    </xf>
    <xf numFmtId="0" fontId="3" fillId="0" borderId="0" xfId="3" applyFont="1" applyAlignment="1">
      <alignment horizontal="left" vertical="center"/>
    </xf>
    <xf numFmtId="0" fontId="3" fillId="0" borderId="11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right"/>
    </xf>
    <xf numFmtId="0" fontId="12" fillId="0" borderId="0" xfId="3" applyFont="1" applyAlignment="1">
      <alignment horizontal="right"/>
    </xf>
    <xf numFmtId="0" fontId="11" fillId="0" borderId="0" xfId="3" applyFont="1" applyAlignment="1">
      <alignment horizontal="left"/>
    </xf>
    <xf numFmtId="0" fontId="24" fillId="2" borderId="1" xfId="3" applyFont="1" applyFill="1" applyBorder="1"/>
    <xf numFmtId="0" fontId="25" fillId="2" borderId="1" xfId="3" applyFont="1" applyFill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25" fillId="2" borderId="1" xfId="3" applyFont="1" applyFill="1" applyBorder="1" applyAlignment="1">
      <alignment horizontal="center"/>
    </xf>
    <xf numFmtId="0" fontId="25" fillId="0" borderId="1" xfId="3" applyFont="1" applyBorder="1" applyAlignment="1">
      <alignment horizontal="center" wrapText="1"/>
    </xf>
    <xf numFmtId="0" fontId="25" fillId="2" borderId="1" xfId="3" applyFont="1" applyFill="1" applyBorder="1" applyAlignment="1">
      <alignment horizontal="left" wrapText="1"/>
    </xf>
    <xf numFmtId="0" fontId="26" fillId="0" borderId="1" xfId="3" applyFont="1" applyBorder="1" applyAlignment="1">
      <alignment wrapText="1"/>
    </xf>
    <xf numFmtId="0" fontId="24" fillId="0" borderId="1" xfId="3" applyFont="1" applyBorder="1"/>
    <xf numFmtId="49" fontId="25" fillId="0" borderId="1" xfId="3" applyNumberFormat="1" applyFont="1" applyBorder="1" applyAlignment="1">
      <alignment horizontal="center"/>
    </xf>
    <xf numFmtId="0" fontId="26" fillId="0" borderId="1" xfId="3" applyFont="1" applyBorder="1" applyAlignment="1">
      <alignment vertical="center" wrapText="1"/>
    </xf>
    <xf numFmtId="0" fontId="26" fillId="0" borderId="1" xfId="3" applyFont="1" applyBorder="1" applyAlignment="1">
      <alignment horizontal="left" vertical="center" wrapText="1"/>
    </xf>
    <xf numFmtId="0" fontId="24" fillId="0" borderId="1" xfId="3" applyFont="1" applyBorder="1"/>
    <xf numFmtId="0" fontId="10" fillId="2" borderId="11" xfId="3" applyFill="1" applyBorder="1"/>
    <xf numFmtId="0" fontId="10" fillId="2" borderId="12" xfId="3" applyFill="1" applyBorder="1"/>
    <xf numFmtId="0" fontId="11" fillId="2" borderId="13" xfId="3" applyFont="1" applyFill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11" fillId="0" borderId="13" xfId="3" applyFont="1" applyBorder="1" applyAlignment="1">
      <alignment horizontal="center"/>
    </xf>
    <xf numFmtId="0" fontId="11" fillId="2" borderId="11" xfId="3" applyFont="1" applyFill="1" applyBorder="1" applyAlignment="1">
      <alignment horizontal="center"/>
    </xf>
    <xf numFmtId="0" fontId="11" fillId="2" borderId="12" xfId="3" applyFont="1" applyFill="1" applyBorder="1" applyAlignment="1">
      <alignment horizontal="center"/>
    </xf>
    <xf numFmtId="0" fontId="11" fillId="2" borderId="13" xfId="3" applyFont="1" applyFill="1" applyBorder="1" applyAlignment="1">
      <alignment horizontal="center"/>
    </xf>
    <xf numFmtId="0" fontId="11" fillId="0" borderId="11" xfId="3" applyFont="1" applyBorder="1" applyAlignment="1">
      <alignment horizontal="center" wrapText="1"/>
    </xf>
    <xf numFmtId="0" fontId="11" fillId="0" borderId="12" xfId="3" applyFont="1" applyBorder="1" applyAlignment="1">
      <alignment horizontal="center" wrapText="1"/>
    </xf>
    <xf numFmtId="0" fontId="11" fillId="0" borderId="13" xfId="3" applyFont="1" applyBorder="1" applyAlignment="1">
      <alignment horizontal="center" wrapText="1"/>
    </xf>
    <xf numFmtId="0" fontId="24" fillId="2" borderId="11" xfId="3" applyFont="1" applyFill="1" applyBorder="1"/>
    <xf numFmtId="0" fontId="24" fillId="2" borderId="12" xfId="3" applyFont="1" applyFill="1" applyBorder="1"/>
    <xf numFmtId="0" fontId="25" fillId="2" borderId="13" xfId="3" applyFont="1" applyFill="1" applyBorder="1" applyAlignment="1">
      <alignment horizontal="left" wrapText="1"/>
    </xf>
    <xf numFmtId="0" fontId="26" fillId="0" borderId="17" xfId="3" applyFont="1" applyBorder="1" applyAlignment="1">
      <alignment horizontal="left" vertical="center" wrapText="1"/>
    </xf>
    <xf numFmtId="0" fontId="26" fillId="0" borderId="17" xfId="3" applyFont="1" applyBorder="1" applyAlignment="1">
      <alignment wrapText="1"/>
    </xf>
    <xf numFmtId="0" fontId="10" fillId="0" borderId="11" xfId="3" applyBorder="1"/>
    <xf numFmtId="0" fontId="10" fillId="0" borderId="12" xfId="3" applyBorder="1"/>
    <xf numFmtId="49" fontId="11" fillId="0" borderId="13" xfId="3" applyNumberFormat="1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0" fillId="0" borderId="3" xfId="3" applyBorder="1"/>
    <xf numFmtId="0" fontId="10" fillId="0" borderId="4" xfId="3" applyBorder="1"/>
    <xf numFmtId="0" fontId="11" fillId="0" borderId="2" xfId="3" applyFont="1" applyBorder="1" applyAlignment="1">
      <alignment horizontal="center"/>
    </xf>
    <xf numFmtId="0" fontId="11" fillId="0" borderId="2" xfId="3" applyFont="1" applyBorder="1" applyAlignment="1">
      <alignment horizontal="center" wrapText="1"/>
    </xf>
    <xf numFmtId="0" fontId="10" fillId="2" borderId="3" xfId="3" applyFill="1" applyBorder="1"/>
    <xf numFmtId="0" fontId="10" fillId="2" borderId="4" xfId="3" applyFill="1" applyBorder="1"/>
    <xf numFmtId="0" fontId="11" fillId="2" borderId="2" xfId="3" applyFont="1" applyFill="1" applyBorder="1" applyAlignment="1">
      <alignment horizontal="center"/>
    </xf>
    <xf numFmtId="0" fontId="11" fillId="2" borderId="3" xfId="3" applyFont="1" applyFill="1" applyBorder="1" applyAlignment="1">
      <alignment horizontal="center"/>
    </xf>
    <xf numFmtId="0" fontId="11" fillId="2" borderId="4" xfId="3" applyFont="1" applyFill="1" applyBorder="1" applyAlignment="1">
      <alignment horizontal="center"/>
    </xf>
    <xf numFmtId="0" fontId="11" fillId="2" borderId="2" xfId="3" applyFont="1" applyFill="1" applyBorder="1" applyAlignment="1">
      <alignment horizontal="center"/>
    </xf>
    <xf numFmtId="0" fontId="11" fillId="0" borderId="3" xfId="3" applyFont="1" applyBorder="1" applyAlignment="1">
      <alignment horizontal="center" wrapText="1"/>
    </xf>
    <xf numFmtId="0" fontId="11" fillId="0" borderId="4" xfId="3" applyFont="1" applyBorder="1" applyAlignment="1">
      <alignment horizontal="center" wrapText="1"/>
    </xf>
    <xf numFmtId="0" fontId="24" fillId="2" borderId="3" xfId="3" applyFont="1" applyFill="1" applyBorder="1"/>
    <xf numFmtId="0" fontId="24" fillId="2" borderId="4" xfId="3" applyFont="1" applyFill="1" applyBorder="1"/>
    <xf numFmtId="0" fontId="25" fillId="2" borderId="2" xfId="3" applyFont="1" applyFill="1" applyBorder="1" applyAlignment="1">
      <alignment horizontal="left" wrapText="1"/>
    </xf>
    <xf numFmtId="0" fontId="26" fillId="0" borderId="18" xfId="3" applyFont="1" applyBorder="1" applyAlignment="1">
      <alignment wrapText="1"/>
    </xf>
    <xf numFmtId="0" fontId="26" fillId="0" borderId="18" xfId="3" applyFont="1" applyBorder="1" applyAlignment="1">
      <alignment vertical="center" wrapText="1"/>
    </xf>
    <xf numFmtId="49" fontId="11" fillId="2" borderId="2" xfId="3" applyNumberFormat="1" applyFont="1" applyFill="1" applyBorder="1" applyAlignment="1">
      <alignment horizontal="center"/>
    </xf>
    <xf numFmtId="0" fontId="24" fillId="0" borderId="3" xfId="3" applyFont="1" applyBorder="1"/>
    <xf numFmtId="0" fontId="24" fillId="0" borderId="4" xfId="3" applyFont="1" applyBorder="1"/>
    <xf numFmtId="0" fontId="25" fillId="0" borderId="2" xfId="3" applyFont="1" applyBorder="1" applyAlignment="1">
      <alignment horizontal="left" wrapText="1"/>
    </xf>
    <xf numFmtId="49" fontId="11" fillId="0" borderId="2" xfId="3" applyNumberFormat="1" applyFont="1" applyBorder="1" applyAlignment="1">
      <alignment horizontal="center"/>
    </xf>
    <xf numFmtId="0" fontId="26" fillId="0" borderId="1" xfId="3" applyFont="1" applyBorder="1" applyAlignment="1">
      <alignment horizontal="left" wrapText="1"/>
    </xf>
    <xf numFmtId="0" fontId="26" fillId="0" borderId="18" xfId="3" applyFont="1" applyBorder="1" applyAlignment="1">
      <alignment horizontal="left" wrapText="1"/>
    </xf>
    <xf numFmtId="0" fontId="11" fillId="0" borderId="0" xfId="3" applyFont="1" applyAlignment="1">
      <alignment horizontal="left" wrapText="1"/>
    </xf>
    <xf numFmtId="0" fontId="25" fillId="0" borderId="3" xfId="3" applyFont="1" applyBorder="1" applyAlignment="1">
      <alignment horizontal="left" wrapText="1"/>
    </xf>
    <xf numFmtId="0" fontId="25" fillId="0" borderId="4" xfId="3" applyFont="1" applyBorder="1" applyAlignment="1">
      <alignment horizontal="left" wrapText="1"/>
    </xf>
    <xf numFmtId="49" fontId="11" fillId="0" borderId="3" xfId="3" applyNumberFormat="1" applyFont="1" applyBorder="1" applyAlignment="1">
      <alignment horizontal="center"/>
    </xf>
    <xf numFmtId="49" fontId="11" fillId="0" borderId="4" xfId="3" applyNumberFormat="1" applyFont="1" applyBorder="1" applyAlignment="1">
      <alignment horizontal="center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textRotation="90" wrapText="1"/>
    </xf>
    <xf numFmtId="0" fontId="11" fillId="0" borderId="5" xfId="3" applyFont="1" applyBorder="1" applyAlignment="1">
      <alignment horizontal="center" vertical="center" textRotation="90" wrapText="1"/>
    </xf>
    <xf numFmtId="0" fontId="11" fillId="0" borderId="10" xfId="3" applyFont="1" applyBorder="1" applyAlignment="1">
      <alignment horizontal="center" vertical="center" textRotation="90" wrapText="1"/>
    </xf>
    <xf numFmtId="0" fontId="11" fillId="0" borderId="11" xfId="3" applyFont="1" applyBorder="1" applyAlignment="1">
      <alignment horizontal="center" vertical="center" textRotation="90" wrapText="1"/>
    </xf>
    <xf numFmtId="0" fontId="11" fillId="0" borderId="12" xfId="3" applyFont="1" applyBorder="1" applyAlignment="1">
      <alignment horizontal="center" vertical="center" textRotation="90" wrapText="1"/>
    </xf>
    <xf numFmtId="0" fontId="11" fillId="0" borderId="13" xfId="3" applyFont="1" applyBorder="1" applyAlignment="1">
      <alignment horizontal="center" vertical="center" textRotation="90" wrapText="1"/>
    </xf>
    <xf numFmtId="0" fontId="11" fillId="0" borderId="2" xfId="3" applyFont="1" applyBorder="1" applyAlignment="1">
      <alignment horizontal="center" vertical="center" textRotation="90" wrapText="1"/>
    </xf>
    <xf numFmtId="0" fontId="11" fillId="0" borderId="15" xfId="3" applyFont="1" applyBorder="1" applyAlignment="1">
      <alignment horizontal="center" vertical="center" textRotation="90" wrapText="1"/>
    </xf>
    <xf numFmtId="0" fontId="11" fillId="0" borderId="0" xfId="3" applyFont="1" applyAlignment="1">
      <alignment horizontal="center" vertical="center" textRotation="90" wrapText="1"/>
    </xf>
    <xf numFmtId="0" fontId="11" fillId="0" borderId="16" xfId="3" applyFont="1" applyBorder="1" applyAlignment="1">
      <alignment horizontal="center" vertical="center" textRotation="90" wrapText="1"/>
    </xf>
    <xf numFmtId="0" fontId="11" fillId="0" borderId="8" xfId="3" applyFont="1" applyBorder="1" applyAlignment="1">
      <alignment horizontal="center" vertical="center" textRotation="90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0" xfId="3" applyFont="1" applyBorder="1" applyAlignment="1">
      <alignment horizontal="center" vertical="center" textRotation="90" wrapText="1"/>
    </xf>
    <xf numFmtId="0" fontId="11" fillId="0" borderId="11" xfId="3" applyFont="1" applyBorder="1" applyAlignment="1">
      <alignment vertical="center" textRotation="90" wrapText="1"/>
    </xf>
    <xf numFmtId="0" fontId="11" fillId="0" borderId="0" xfId="3" applyFont="1" applyAlignment="1">
      <alignment horizontal="center" vertical="top"/>
    </xf>
    <xf numFmtId="0" fontId="12" fillId="0" borderId="0" xfId="3" applyFont="1" applyAlignment="1">
      <alignment horizontal="left"/>
    </xf>
    <xf numFmtId="49" fontId="12" fillId="0" borderId="5" xfId="3" applyNumberFormat="1" applyFont="1" applyBorder="1" applyAlignment="1">
      <alignment horizontal="center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right"/>
    </xf>
    <xf numFmtId="0" fontId="4" fillId="0" borderId="0" xfId="4" applyFont="1"/>
    <xf numFmtId="0" fontId="20" fillId="0" borderId="0" xfId="4" applyFont="1" applyAlignment="1">
      <alignment horizontal="center" vertical="top"/>
    </xf>
    <xf numFmtId="0" fontId="11" fillId="0" borderId="5" xfId="4" applyFont="1" applyBorder="1" applyAlignment="1">
      <alignment horizontal="center"/>
    </xf>
    <xf numFmtId="0" fontId="11" fillId="0" borderId="9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1" fillId="0" borderId="13" xfId="4" quotePrefix="1" applyFont="1" applyBorder="1" applyAlignment="1">
      <alignment horizontal="center" vertical="center"/>
    </xf>
    <xf numFmtId="0" fontId="11" fillId="0" borderId="8" xfId="4" applyFont="1" applyBorder="1" applyAlignment="1">
      <alignment horizontal="center"/>
    </xf>
    <xf numFmtId="49" fontId="11" fillId="0" borderId="9" xfId="4" applyNumberFormat="1" applyFont="1" applyBorder="1" applyAlignment="1">
      <alignment horizontal="center" vertical="center"/>
    </xf>
    <xf numFmtId="49" fontId="11" fillId="0" borderId="5" xfId="4" applyNumberFormat="1" applyFont="1" applyBorder="1" applyAlignment="1">
      <alignment horizontal="center" vertical="center"/>
    </xf>
    <xf numFmtId="49" fontId="11" fillId="0" borderId="10" xfId="4" applyNumberFormat="1" applyFont="1" applyBorder="1" applyAlignment="1">
      <alignment horizontal="center" vertical="center"/>
    </xf>
    <xf numFmtId="0" fontId="11" fillId="0" borderId="14" xfId="4" applyFont="1" applyBorder="1" applyAlignment="1">
      <alignment horizontal="center"/>
    </xf>
    <xf numFmtId="49" fontId="11" fillId="0" borderId="11" xfId="4" applyNumberFormat="1" applyFont="1" applyBorder="1" applyAlignment="1">
      <alignment horizontal="center" vertical="center"/>
    </xf>
    <xf numFmtId="49" fontId="11" fillId="0" borderId="12" xfId="4" applyNumberFormat="1" applyFont="1" applyBorder="1" applyAlignment="1">
      <alignment horizontal="center" vertical="center"/>
    </xf>
    <xf numFmtId="49" fontId="11" fillId="0" borderId="13" xfId="4" applyNumberFormat="1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top"/>
    </xf>
    <xf numFmtId="0" fontId="11" fillId="0" borderId="5" xfId="4" applyFont="1" applyBorder="1" applyAlignment="1">
      <alignment horizontal="center" vertical="top"/>
    </xf>
    <xf numFmtId="0" fontId="11" fillId="0" borderId="10" xfId="4" applyFont="1" applyBorder="1" applyAlignment="1">
      <alignment horizontal="center" vertical="top"/>
    </xf>
    <xf numFmtId="0" fontId="11" fillId="0" borderId="15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16" xfId="4" applyFont="1" applyBorder="1" applyAlignment="1">
      <alignment horizontal="center"/>
    </xf>
    <xf numFmtId="0" fontId="11" fillId="0" borderId="15" xfId="4" applyFont="1" applyBorder="1" applyAlignment="1">
      <alignment horizontal="center" vertical="top"/>
    </xf>
    <xf numFmtId="0" fontId="11" fillId="0" borderId="0" xfId="4" applyFont="1" applyAlignment="1">
      <alignment horizontal="center" vertical="top"/>
    </xf>
    <xf numFmtId="0" fontId="11" fillId="0" borderId="16" xfId="4" applyFont="1" applyBorder="1" applyAlignment="1">
      <alignment horizontal="center" vertical="top"/>
    </xf>
    <xf numFmtId="0" fontId="11" fillId="0" borderId="11" xfId="4" applyFont="1" applyBorder="1" applyAlignment="1">
      <alignment horizontal="center" vertical="top"/>
    </xf>
    <xf numFmtId="0" fontId="11" fillId="0" borderId="12" xfId="4" applyFont="1" applyBorder="1" applyAlignment="1">
      <alignment horizontal="center" vertical="top"/>
    </xf>
    <xf numFmtId="0" fontId="11" fillId="0" borderId="13" xfId="4" applyFont="1" applyBorder="1" applyAlignment="1">
      <alignment horizontal="center" vertical="top"/>
    </xf>
    <xf numFmtId="0" fontId="11" fillId="0" borderId="14" xfId="4" applyFont="1" applyBorder="1" applyAlignment="1">
      <alignment horizontal="center" vertical="center"/>
    </xf>
    <xf numFmtId="0" fontId="20" fillId="0" borderId="0" xfId="4" applyFont="1" applyAlignment="1">
      <alignment horizontal="center"/>
    </xf>
    <xf numFmtId="0" fontId="20" fillId="0" borderId="0" xfId="4" applyFont="1" applyAlignment="1">
      <alignment horizontal="center"/>
    </xf>
    <xf numFmtId="0" fontId="1" fillId="0" borderId="0" xfId="4"/>
    <xf numFmtId="0" fontId="3" fillId="0" borderId="5" xfId="4" applyFont="1" applyBorder="1" applyAlignment="1">
      <alignment horizontal="center"/>
    </xf>
    <xf numFmtId="0" fontId="23" fillId="0" borderId="0" xfId="4" applyFont="1" applyAlignment="1">
      <alignment horizontal="center"/>
    </xf>
    <xf numFmtId="0" fontId="11" fillId="0" borderId="0" xfId="4" applyFont="1" applyAlignment="1">
      <alignment horizontal="right"/>
    </xf>
  </cellXfs>
  <cellStyles count="5">
    <cellStyle name="Обычный" xfId="0" builtinId="0"/>
    <cellStyle name="Обычный 2" xfId="1" xr:uid="{1DC0E81E-01C6-4404-BC11-3C7947A05351}"/>
    <cellStyle name="Обычный 2 2" xfId="3" xr:uid="{5E542B2B-8819-488C-9331-33D7B2879039}"/>
    <cellStyle name="Обычный 3" xfId="2" xr:uid="{2C32D80D-5A51-4AC2-9D09-05AC32D9E945}"/>
    <cellStyle name="Обычный 4" xfId="4" xr:uid="{AF08C57E-4ABC-480B-A41A-567DE67F587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" name="AutoShape 4" descr="Image result for Россети Логотип">
          <a:extLst>
            <a:ext uri="{FF2B5EF4-FFF2-40B4-BE49-F238E27FC236}">
              <a16:creationId xmlns:a16="http://schemas.microsoft.com/office/drawing/2014/main" id="{9A2D5040-A52D-4BA7-9092-7292742EB69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17224" cy="304800"/>
    <xdr:sp macro="" textlink="">
      <xdr:nvSpPr>
        <xdr:cNvPr id="2" name="AutoShape 4" descr="Image result for Россети Логотип">
          <a:extLst>
            <a:ext uri="{FF2B5EF4-FFF2-40B4-BE49-F238E27FC236}">
              <a16:creationId xmlns:a16="http://schemas.microsoft.com/office/drawing/2014/main" id="{B53329D0-BC79-4172-9F6F-52B11958C3F7}"/>
            </a:ext>
          </a:extLst>
        </xdr:cNvPr>
        <xdr:cNvSpPr>
          <a:spLocks noChangeAspect="1" noChangeArrowheads="1"/>
        </xdr:cNvSpPr>
      </xdr:nvSpPr>
      <xdr:spPr bwMode="auto">
        <a:xfrm>
          <a:off x="152400" y="0"/>
          <a:ext cx="31722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7ABFD-A37A-4E33-8EC0-EC129B30EB9E}">
  <sheetPr>
    <pageSetUpPr fitToPage="1"/>
  </sheetPr>
  <dimension ref="A1:N22"/>
  <sheetViews>
    <sheetView zoomScale="80" zoomScaleNormal="80" workbookViewId="0">
      <selection activeCell="B23" sqref="B23"/>
    </sheetView>
  </sheetViews>
  <sheetFormatPr defaultRowHeight="14.25" x14ac:dyDescent="0.2"/>
  <cols>
    <col min="1" max="1" width="9.140625" style="1"/>
    <col min="2" max="2" width="42.28515625" style="1" customWidth="1"/>
    <col min="3" max="3" width="64.85546875" style="1" customWidth="1"/>
    <col min="4" max="4" width="51.85546875" style="1" customWidth="1"/>
    <col min="5" max="5" width="8.5703125" style="1" customWidth="1"/>
    <col min="6" max="16384" width="9.140625" style="1"/>
  </cols>
  <sheetData>
    <row r="1" spans="1:14" ht="34.5" customHeight="1" x14ac:dyDescent="0.2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2" customHeight="1" thickBot="1" x14ac:dyDescent="0.25">
      <c r="B2" s="109" t="s">
        <v>31</v>
      </c>
      <c r="C2" s="109"/>
      <c r="D2" s="109"/>
      <c r="E2" s="14">
        <v>2022</v>
      </c>
      <c r="F2" s="13" t="s">
        <v>30</v>
      </c>
      <c r="G2" s="12"/>
      <c r="H2" s="12"/>
      <c r="I2" s="12"/>
      <c r="J2" s="12"/>
      <c r="K2" s="12"/>
      <c r="L2" s="12"/>
      <c r="M2" s="11"/>
    </row>
    <row r="3" spans="1:14" ht="22.5" customHeight="1" thickTop="1" thickBot="1" x14ac:dyDescent="0.25">
      <c r="B3" s="111" t="s">
        <v>11</v>
      </c>
      <c r="C3" s="111"/>
      <c r="D3" s="111"/>
      <c r="E3" s="111"/>
      <c r="F3" s="111"/>
      <c r="G3" s="10"/>
      <c r="H3" s="10"/>
      <c r="I3" s="10"/>
      <c r="J3" s="10"/>
      <c r="K3" s="10"/>
    </row>
    <row r="4" spans="1:14" ht="24.75" customHeight="1" thickBot="1" x14ac:dyDescent="0.25">
      <c r="B4" s="112" t="s">
        <v>29</v>
      </c>
      <c r="C4" s="112"/>
      <c r="D4" s="112"/>
      <c r="E4" s="112"/>
      <c r="F4" s="112"/>
      <c r="G4" s="9"/>
      <c r="H4" s="9"/>
      <c r="I4" s="9"/>
      <c r="J4" s="9"/>
      <c r="K4" s="9"/>
    </row>
    <row r="5" spans="1:14" ht="14.25" hidden="1" customHeight="1" x14ac:dyDescent="0.2">
      <c r="B5" s="103"/>
      <c r="C5" s="103"/>
      <c r="D5" s="104"/>
    </row>
    <row r="6" spans="1:14" ht="57" customHeight="1" x14ac:dyDescent="0.2">
      <c r="B6" s="8" t="s">
        <v>28</v>
      </c>
      <c r="C6" s="8" t="s">
        <v>27</v>
      </c>
      <c r="D6" s="110" t="s">
        <v>26</v>
      </c>
      <c r="E6" s="110"/>
      <c r="F6" s="110"/>
    </row>
    <row r="7" spans="1:14" x14ac:dyDescent="0.2">
      <c r="B7" s="7">
        <v>1</v>
      </c>
      <c r="C7" s="7">
        <v>2</v>
      </c>
      <c r="D7" s="108">
        <v>3</v>
      </c>
      <c r="E7" s="108"/>
      <c r="F7" s="108"/>
    </row>
    <row r="8" spans="1:14" ht="15" x14ac:dyDescent="0.25">
      <c r="B8" s="5" t="s">
        <v>25</v>
      </c>
      <c r="C8" s="4">
        <v>0.33</v>
      </c>
      <c r="D8" s="105">
        <f>12+69+42+3+65</f>
        <v>191</v>
      </c>
      <c r="E8" s="106"/>
      <c r="F8" s="107"/>
    </row>
    <row r="9" spans="1:14" ht="15" x14ac:dyDescent="0.25">
      <c r="B9" s="5" t="s">
        <v>24</v>
      </c>
      <c r="C9" s="4">
        <v>0</v>
      </c>
      <c r="D9" s="105">
        <f>12+69+42+3+65</f>
        <v>191</v>
      </c>
      <c r="E9" s="106"/>
      <c r="F9" s="107"/>
    </row>
    <row r="10" spans="1:14" ht="16.5" x14ac:dyDescent="0.3">
      <c r="B10" s="5" t="s">
        <v>23</v>
      </c>
      <c r="C10" s="4">
        <v>6.67</v>
      </c>
      <c r="D10" s="105">
        <f>12+69+42+3+65</f>
        <v>191</v>
      </c>
      <c r="E10" s="106"/>
      <c r="F10" s="107"/>
      <c r="G10" s="6"/>
    </row>
    <row r="11" spans="1:14" ht="15" x14ac:dyDescent="0.25">
      <c r="B11" s="5" t="s">
        <v>22</v>
      </c>
      <c r="C11" s="4">
        <v>1.5</v>
      </c>
      <c r="D11" s="105">
        <f>12+69+42+3+65</f>
        <v>191</v>
      </c>
      <c r="E11" s="106"/>
      <c r="F11" s="107"/>
    </row>
    <row r="12" spans="1:14" ht="15" x14ac:dyDescent="0.25">
      <c r="B12" s="5" t="s">
        <v>21</v>
      </c>
      <c r="C12" s="4">
        <v>4.41</v>
      </c>
      <c r="D12" s="105">
        <f>12+69+42+3+65</f>
        <v>191</v>
      </c>
      <c r="E12" s="106"/>
      <c r="F12" s="107"/>
    </row>
    <row r="13" spans="1:14" ht="15" x14ac:dyDescent="0.25">
      <c r="B13" s="5" t="s">
        <v>20</v>
      </c>
      <c r="C13" s="4">
        <v>0</v>
      </c>
      <c r="D13" s="105">
        <f>129+3+81</f>
        <v>213</v>
      </c>
      <c r="E13" s="106"/>
      <c r="F13" s="107"/>
    </row>
    <row r="14" spans="1:14" ht="15" x14ac:dyDescent="0.25">
      <c r="B14" s="5" t="s">
        <v>19</v>
      </c>
      <c r="C14" s="4">
        <v>0</v>
      </c>
      <c r="D14" s="105">
        <f>129+3+81</f>
        <v>213</v>
      </c>
      <c r="E14" s="106"/>
      <c r="F14" s="107"/>
    </row>
    <row r="15" spans="1:14" ht="15" x14ac:dyDescent="0.25">
      <c r="B15" s="5" t="s">
        <v>18</v>
      </c>
      <c r="C15" s="4">
        <v>0</v>
      </c>
      <c r="D15" s="105">
        <f>129+3+81</f>
        <v>213</v>
      </c>
      <c r="E15" s="106"/>
      <c r="F15" s="107"/>
    </row>
    <row r="16" spans="1:14" ht="15" x14ac:dyDescent="0.25">
      <c r="B16" s="5" t="s">
        <v>17</v>
      </c>
      <c r="C16" s="4">
        <v>0</v>
      </c>
      <c r="D16" s="105">
        <f>129+3+82</f>
        <v>214</v>
      </c>
      <c r="E16" s="106"/>
      <c r="F16" s="107"/>
    </row>
    <row r="17" spans="2:6" ht="15" x14ac:dyDescent="0.25">
      <c r="B17" s="5" t="s">
        <v>16</v>
      </c>
      <c r="C17" s="4">
        <v>0</v>
      </c>
      <c r="D17" s="105">
        <f>129+3+82</f>
        <v>214</v>
      </c>
      <c r="E17" s="106"/>
      <c r="F17" s="107"/>
    </row>
    <row r="18" spans="2:6" ht="15" x14ac:dyDescent="0.25">
      <c r="B18" s="5" t="s">
        <v>15</v>
      </c>
      <c r="C18" s="4">
        <v>0</v>
      </c>
      <c r="D18" s="105">
        <f>129+3+112</f>
        <v>244</v>
      </c>
      <c r="E18" s="106"/>
      <c r="F18" s="107"/>
    </row>
    <row r="19" spans="2:6" ht="15" x14ac:dyDescent="0.25">
      <c r="B19" s="5" t="s">
        <v>14</v>
      </c>
      <c r="C19" s="4">
        <v>2.56</v>
      </c>
      <c r="D19" s="105">
        <f>129+3+112</f>
        <v>244</v>
      </c>
      <c r="E19" s="106"/>
      <c r="F19" s="107"/>
    </row>
    <row r="20" spans="2:6" ht="15.75" customHeight="1" x14ac:dyDescent="0.2"/>
    <row r="22" spans="2:6" ht="15" x14ac:dyDescent="0.25">
      <c r="C22" s="3" t="s">
        <v>13</v>
      </c>
      <c r="D22" s="2" t="s">
        <v>12</v>
      </c>
    </row>
  </sheetData>
  <sheetProtection selectLockedCells="1"/>
  <mergeCells count="18">
    <mergeCell ref="B2:D2"/>
    <mergeCell ref="D6:F6"/>
    <mergeCell ref="D17:F17"/>
    <mergeCell ref="D18:F18"/>
    <mergeCell ref="D19:F19"/>
    <mergeCell ref="B3:F3"/>
    <mergeCell ref="B4:F4"/>
    <mergeCell ref="D12:F12"/>
    <mergeCell ref="D13:F13"/>
    <mergeCell ref="D14:F14"/>
    <mergeCell ref="B5:D5"/>
    <mergeCell ref="D15:F15"/>
    <mergeCell ref="D16:F16"/>
    <mergeCell ref="D7:F7"/>
    <mergeCell ref="D8:F8"/>
    <mergeCell ref="D9:F9"/>
    <mergeCell ref="D10:F10"/>
    <mergeCell ref="D11:F11"/>
  </mergeCells>
  <pageMargins left="0" right="0" top="0.78740157480314965" bottom="0" header="0" footer="0"/>
  <pageSetup paperSize="9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A239-5E00-4842-A4C9-237454E22079}">
  <sheetPr>
    <pageSetUpPr fitToPage="1"/>
  </sheetPr>
  <dimension ref="A1:CZ32"/>
  <sheetViews>
    <sheetView view="pageBreakPreview" topLeftCell="A25" zoomScaleNormal="100" workbookViewId="0">
      <selection activeCell="AL30" sqref="AL30:BV30"/>
    </sheetView>
  </sheetViews>
  <sheetFormatPr defaultColWidth="0.85546875" defaultRowHeight="15" x14ac:dyDescent="0.25"/>
  <cols>
    <col min="1" max="44" width="0.85546875" style="16"/>
    <col min="45" max="45" width="0.85546875" style="16" customWidth="1"/>
    <col min="46" max="16384" width="0.85546875" style="16"/>
  </cols>
  <sheetData>
    <row r="1" spans="1:104" s="18" customFormat="1" ht="15.75" x14ac:dyDescent="0.25">
      <c r="CZ1" s="25"/>
    </row>
    <row r="2" spans="1:104" s="18" customFormat="1" ht="6" customHeight="1" x14ac:dyDescent="0.25">
      <c r="CZ2" s="25"/>
    </row>
    <row r="3" spans="1:104" s="23" customFormat="1" ht="12" x14ac:dyDescent="0.2">
      <c r="CZ3" s="24" t="s">
        <v>50</v>
      </c>
    </row>
    <row r="4" spans="1:104" s="18" customFormat="1" ht="15.75" x14ac:dyDescent="0.25"/>
    <row r="5" spans="1:104" s="18" customFormat="1" ht="31.5" customHeight="1" x14ac:dyDescent="0.25">
      <c r="A5" s="54" t="s">
        <v>196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</row>
    <row r="6" spans="1:104" s="18" customFormat="1" ht="15.75" x14ac:dyDescent="0.25">
      <c r="F6" s="43" t="s">
        <v>11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</row>
    <row r="7" spans="1:104" s="18" customFormat="1" ht="15.75" x14ac:dyDescent="0.25">
      <c r="F7" s="35" t="s">
        <v>156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</row>
    <row r="9" spans="1:104" s="19" customFormat="1" ht="31.5" customHeight="1" x14ac:dyDescent="0.25">
      <c r="A9" s="44" t="s">
        <v>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6"/>
      <c r="AT9" s="44" t="s">
        <v>195</v>
      </c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6"/>
      <c r="BX9" s="44" t="s">
        <v>108</v>
      </c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6"/>
    </row>
    <row r="10" spans="1:104" s="29" customFormat="1" ht="47.25" customHeight="1" x14ac:dyDescent="0.25">
      <c r="A10" s="34"/>
      <c r="B10" s="140" t="s">
        <v>194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9"/>
      <c r="AT10" s="55" t="s">
        <v>44</v>
      </c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7"/>
      <c r="BX10" s="152">
        <f>18.03/244</f>
        <v>7.389344262295082E-2</v>
      </c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0"/>
    </row>
    <row r="11" spans="1:104" s="29" customFormat="1" ht="33.75" customHeight="1" x14ac:dyDescent="0.25">
      <c r="A11" s="33"/>
      <c r="B11" s="140" t="s">
        <v>193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9"/>
      <c r="AT11" s="55" t="s">
        <v>9</v>
      </c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7"/>
      <c r="BX11" s="36" t="s">
        <v>10</v>
      </c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8"/>
    </row>
    <row r="12" spans="1:104" s="29" customFormat="1" ht="47.25" customHeight="1" x14ac:dyDescent="0.25">
      <c r="A12" s="33"/>
      <c r="B12" s="140" t="s">
        <v>192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9"/>
      <c r="AT12" s="55" t="s">
        <v>5</v>
      </c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7"/>
      <c r="BX12" s="36">
        <v>0.21</v>
      </c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8"/>
    </row>
    <row r="13" spans="1:104" s="29" customFormat="1" ht="47.25" customHeight="1" x14ac:dyDescent="0.25">
      <c r="A13" s="33"/>
      <c r="B13" s="140" t="s">
        <v>191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9"/>
      <c r="AT13" s="55" t="s">
        <v>6</v>
      </c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7"/>
      <c r="BX13" s="36">
        <v>0.18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8"/>
    </row>
    <row r="14" spans="1:104" s="29" customFormat="1" ht="47.25" customHeight="1" x14ac:dyDescent="0.25">
      <c r="A14" s="33"/>
      <c r="B14" s="140" t="s">
        <v>190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9"/>
      <c r="AT14" s="55" t="s">
        <v>189</v>
      </c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7"/>
      <c r="BX14" s="36">
        <f>0.4*1+0.4*1+0.2*1</f>
        <v>1</v>
      </c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8"/>
    </row>
    <row r="15" spans="1:104" s="29" customFormat="1" ht="61.5" customHeight="1" x14ac:dyDescent="0.25">
      <c r="A15" s="33"/>
      <c r="B15" s="140" t="s">
        <v>188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9"/>
      <c r="AT15" s="55" t="s">
        <v>187</v>
      </c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36">
        <f>0.1*2+0.7*0.445+0.2*2</f>
        <v>0.91150000000000009</v>
      </c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8"/>
    </row>
    <row r="16" spans="1:104" s="29" customFormat="1" ht="31.7" customHeight="1" x14ac:dyDescent="0.25">
      <c r="A16" s="33"/>
      <c r="B16" s="145" t="s">
        <v>186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4"/>
      <c r="AT16" s="132" t="s">
        <v>182</v>
      </c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2"/>
      <c r="BX16" s="36">
        <v>0</v>
      </c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8"/>
    </row>
    <row r="17" spans="1:104" s="29" customFormat="1" ht="31.7" customHeight="1" x14ac:dyDescent="0.25">
      <c r="A17" s="33"/>
      <c r="B17" s="145" t="s">
        <v>185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4"/>
      <c r="AT17" s="132" t="s">
        <v>182</v>
      </c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2"/>
      <c r="BX17" s="148">
        <v>1</v>
      </c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6"/>
    </row>
    <row r="18" spans="1:104" s="29" customFormat="1" ht="31.7" customHeight="1" x14ac:dyDescent="0.25">
      <c r="A18" s="33"/>
      <c r="B18" s="145" t="s">
        <v>184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4"/>
      <c r="AT18" s="132" t="s">
        <v>182</v>
      </c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2"/>
      <c r="BX18" s="148">
        <f>BX15</f>
        <v>0.91150000000000009</v>
      </c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6"/>
    </row>
    <row r="19" spans="1:104" s="29" customFormat="1" ht="31.7" customHeight="1" x14ac:dyDescent="0.25">
      <c r="A19" s="33"/>
      <c r="B19" s="145" t="s">
        <v>183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4"/>
      <c r="AT19" s="132" t="s">
        <v>182</v>
      </c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2"/>
      <c r="BX19" s="36" t="s">
        <v>10</v>
      </c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8"/>
    </row>
    <row r="20" spans="1:104" s="29" customFormat="1" ht="36.75" customHeight="1" x14ac:dyDescent="0.25">
      <c r="A20" s="33"/>
      <c r="B20" s="140" t="s">
        <v>181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1"/>
      <c r="AT20" s="137" t="s">
        <v>179</v>
      </c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8"/>
      <c r="BX20" s="36" t="s">
        <v>10</v>
      </c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8"/>
    </row>
    <row r="21" spans="1:104" s="29" customFormat="1" ht="36.75" customHeight="1" x14ac:dyDescent="0.25">
      <c r="A21" s="33"/>
      <c r="B21" s="140" t="s">
        <v>180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T21" s="137" t="s">
        <v>179</v>
      </c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8"/>
      <c r="BX21" s="36" t="s">
        <v>10</v>
      </c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8"/>
    </row>
    <row r="22" spans="1:104" s="29" customFormat="1" ht="33.75" customHeight="1" x14ac:dyDescent="0.25">
      <c r="A22" s="33"/>
      <c r="B22" s="134" t="s">
        <v>178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3"/>
      <c r="AT22" s="137" t="s">
        <v>171</v>
      </c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5"/>
      <c r="BX22" s="36">
        <v>0</v>
      </c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8"/>
    </row>
    <row r="23" spans="1:104" s="29" customFormat="1" ht="33.75" customHeight="1" x14ac:dyDescent="0.25">
      <c r="A23" s="33"/>
      <c r="B23" s="134" t="s">
        <v>177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3"/>
      <c r="AT23" s="137" t="s">
        <v>171</v>
      </c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5"/>
      <c r="BX23" s="36" t="s">
        <v>10</v>
      </c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8"/>
    </row>
    <row r="24" spans="1:104" s="29" customFormat="1" ht="33.75" customHeight="1" x14ac:dyDescent="0.25">
      <c r="A24" s="33"/>
      <c r="B24" s="134" t="s">
        <v>176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3"/>
      <c r="AT24" s="137" t="s">
        <v>171</v>
      </c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5"/>
      <c r="BX24" s="36" t="s">
        <v>10</v>
      </c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8"/>
    </row>
    <row r="25" spans="1:104" s="29" customFormat="1" ht="76.5" customHeight="1" x14ac:dyDescent="0.25">
      <c r="A25" s="33"/>
      <c r="B25" s="134" t="s">
        <v>175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3"/>
      <c r="AT25" s="132" t="s">
        <v>171</v>
      </c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7"/>
      <c r="BX25" s="36" t="s">
        <v>10</v>
      </c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8"/>
    </row>
    <row r="26" spans="1:104" s="29" customFormat="1" ht="47.25" customHeight="1" x14ac:dyDescent="0.25">
      <c r="A26" s="33"/>
      <c r="B26" s="134" t="s">
        <v>174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3"/>
      <c r="AT26" s="132" t="s">
        <v>171</v>
      </c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7"/>
      <c r="BX26" s="36">
        <v>0</v>
      </c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8"/>
    </row>
    <row r="27" spans="1:104" s="29" customFormat="1" ht="47.25" customHeight="1" x14ac:dyDescent="0.25">
      <c r="A27" s="33"/>
      <c r="B27" s="134" t="s">
        <v>173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3"/>
      <c r="AT27" s="132" t="s">
        <v>171</v>
      </c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7"/>
      <c r="BX27" s="36">
        <v>0</v>
      </c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8"/>
    </row>
    <row r="28" spans="1:104" s="29" customFormat="1" ht="47.25" customHeight="1" x14ac:dyDescent="0.25">
      <c r="A28" s="33"/>
      <c r="B28" s="134" t="s">
        <v>172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3"/>
      <c r="AT28" s="132" t="s">
        <v>171</v>
      </c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7"/>
      <c r="BX28" s="36" t="s">
        <v>10</v>
      </c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8"/>
    </row>
    <row r="30" spans="1:104" s="18" customFormat="1" ht="15.75" x14ac:dyDescent="0.25">
      <c r="A30" s="43" t="s">
        <v>37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 t="s">
        <v>12</v>
      </c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</row>
    <row r="31" spans="1:104" s="17" customFormat="1" ht="13.5" customHeight="1" x14ac:dyDescent="0.25">
      <c r="A31" s="35" t="s">
        <v>78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 t="s">
        <v>34</v>
      </c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 t="s">
        <v>33</v>
      </c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</row>
    <row r="32" spans="1:104" ht="3" customHeight="1" x14ac:dyDescent="0.25"/>
  </sheetData>
  <mergeCells count="69">
    <mergeCell ref="BX11:CZ11"/>
    <mergeCell ref="B27:AR27"/>
    <mergeCell ref="BX27:CZ27"/>
    <mergeCell ref="BX25:CZ25"/>
    <mergeCell ref="BX26:CZ26"/>
    <mergeCell ref="AT15:BW15"/>
    <mergeCell ref="AT22:BW22"/>
    <mergeCell ref="BX22:CZ22"/>
    <mergeCell ref="B22:AR22"/>
    <mergeCell ref="B25:AR25"/>
    <mergeCell ref="A5:CZ5"/>
    <mergeCell ref="BX14:CZ14"/>
    <mergeCell ref="AT10:BW10"/>
    <mergeCell ref="B10:AS10"/>
    <mergeCell ref="B12:AS12"/>
    <mergeCell ref="BX10:CZ10"/>
    <mergeCell ref="F6:CU6"/>
    <mergeCell ref="F7:CU7"/>
    <mergeCell ref="AT12:BW12"/>
    <mergeCell ref="BX12:CZ12"/>
    <mergeCell ref="B13:AS13"/>
    <mergeCell ref="BX9:CZ9"/>
    <mergeCell ref="AT9:BW9"/>
    <mergeCell ref="A9:AS9"/>
    <mergeCell ref="AT13:BW13"/>
    <mergeCell ref="BX13:CZ13"/>
    <mergeCell ref="B11:AS11"/>
    <mergeCell ref="AT11:BW11"/>
    <mergeCell ref="B15:AS15"/>
    <mergeCell ref="AT16:BW16"/>
    <mergeCell ref="BX16:CZ16"/>
    <mergeCell ref="B16:AS16"/>
    <mergeCell ref="B14:AS14"/>
    <mergeCell ref="AT14:BW14"/>
    <mergeCell ref="BX15:CZ15"/>
    <mergeCell ref="B18:AS18"/>
    <mergeCell ref="B17:AS17"/>
    <mergeCell ref="AT17:BW17"/>
    <mergeCell ref="BX18:CZ18"/>
    <mergeCell ref="B19:AS19"/>
    <mergeCell ref="AT19:BW19"/>
    <mergeCell ref="BX19:CZ19"/>
    <mergeCell ref="AT18:BW18"/>
    <mergeCell ref="BX17:CZ17"/>
    <mergeCell ref="B20:AR20"/>
    <mergeCell ref="AT20:BW20"/>
    <mergeCell ref="BX20:CZ20"/>
    <mergeCell ref="B21:AR21"/>
    <mergeCell ref="AT21:BW21"/>
    <mergeCell ref="BX21:CZ21"/>
    <mergeCell ref="A31:AK31"/>
    <mergeCell ref="AL31:BV31"/>
    <mergeCell ref="BW31:CZ31"/>
    <mergeCell ref="B28:AR28"/>
    <mergeCell ref="AT28:BW28"/>
    <mergeCell ref="BX28:CZ28"/>
    <mergeCell ref="A30:AK30"/>
    <mergeCell ref="AL30:BV30"/>
    <mergeCell ref="BW30:CZ30"/>
    <mergeCell ref="AT27:BW27"/>
    <mergeCell ref="BX23:CZ23"/>
    <mergeCell ref="B24:AR24"/>
    <mergeCell ref="AT24:BW24"/>
    <mergeCell ref="BX24:CZ24"/>
    <mergeCell ref="AT25:BW25"/>
    <mergeCell ref="AT26:BW26"/>
    <mergeCell ref="B26:AR26"/>
    <mergeCell ref="B23:AR23"/>
    <mergeCell ref="AT23:BW23"/>
  </mergeCells>
  <pageMargins left="0.25" right="0.25" top="0.75" bottom="0.75" header="0.3" footer="0.3"/>
  <pageSetup paperSize="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4241D-0C0B-4A11-80D0-76153E0BB6EE}">
  <sheetPr>
    <pageSetUpPr fitToPage="1"/>
  </sheetPr>
  <dimension ref="A1:CB53"/>
  <sheetViews>
    <sheetView view="pageBreakPreview" zoomScale="130" zoomScaleNormal="100" zoomScaleSheetLayoutView="130" workbookViewId="0">
      <selection activeCell="D6" sqref="D6:BY6"/>
    </sheetView>
  </sheetViews>
  <sheetFormatPr defaultColWidth="1.140625" defaultRowHeight="12.75" x14ac:dyDescent="0.2"/>
  <cols>
    <col min="1" max="16384" width="1.140625" style="153"/>
  </cols>
  <sheetData>
    <row r="1" spans="1:80" x14ac:dyDescent="0.2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</row>
    <row r="2" spans="1:80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</row>
    <row r="3" spans="1:80" ht="15.75" x14ac:dyDescent="0.25">
      <c r="A3" s="203" t="s">
        <v>230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</row>
    <row r="4" spans="1:80" ht="15.75" x14ac:dyDescent="0.25">
      <c r="A4" s="203" t="s">
        <v>229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</row>
    <row r="5" spans="1:80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</row>
    <row r="6" spans="1:80" ht="15" x14ac:dyDescent="0.25">
      <c r="A6" s="157"/>
      <c r="B6" s="157"/>
      <c r="C6" s="157"/>
      <c r="D6" s="201" t="s">
        <v>11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157"/>
      <c r="CA6" s="157"/>
      <c r="CB6" s="157"/>
    </row>
    <row r="7" spans="1:80" x14ac:dyDescent="0.2">
      <c r="A7" s="199"/>
      <c r="B7" s="199"/>
      <c r="C7" s="199"/>
      <c r="D7" s="200" t="s">
        <v>156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199"/>
      <c r="CA7" s="199"/>
      <c r="CB7" s="199"/>
    </row>
    <row r="8" spans="1:80" x14ac:dyDescent="0.2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</row>
    <row r="9" spans="1:80" x14ac:dyDescent="0.2">
      <c r="A9" s="176" t="s">
        <v>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0"/>
      <c r="AV9" s="176" t="s">
        <v>228</v>
      </c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0"/>
      <c r="BN9" s="176" t="s">
        <v>108</v>
      </c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0"/>
    </row>
    <row r="10" spans="1:80" x14ac:dyDescent="0.2">
      <c r="A10" s="163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1"/>
      <c r="AV10" s="163" t="s">
        <v>227</v>
      </c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1"/>
      <c r="BN10" s="163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1"/>
    </row>
    <row r="11" spans="1:80" x14ac:dyDescent="0.2">
      <c r="A11" s="175" t="s">
        <v>224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3"/>
      <c r="AV11" s="172">
        <v>1</v>
      </c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0"/>
      <c r="BN11" s="176">
        <v>7.3899999999999993E-2</v>
      </c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0"/>
    </row>
    <row r="12" spans="1:80" ht="14.25" x14ac:dyDescent="0.25">
      <c r="A12" s="166" t="s">
        <v>226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4"/>
      <c r="AV12" s="163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1"/>
      <c r="BN12" s="163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1"/>
    </row>
    <row r="13" spans="1:80" ht="14.25" x14ac:dyDescent="0.25">
      <c r="A13" s="198" t="s">
        <v>225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6"/>
      <c r="AV13" s="195">
        <v>4</v>
      </c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2"/>
      <c r="BN13" s="194">
        <v>0</v>
      </c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2"/>
    </row>
    <row r="14" spans="1:80" x14ac:dyDescent="0.2">
      <c r="A14" s="175" t="s">
        <v>224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3"/>
      <c r="AV14" s="172">
        <v>2</v>
      </c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0"/>
      <c r="BN14" s="176">
        <v>0.21</v>
      </c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0"/>
    </row>
    <row r="15" spans="1:80" ht="14.25" x14ac:dyDescent="0.25">
      <c r="A15" s="166" t="s">
        <v>223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4"/>
      <c r="AV15" s="163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1"/>
      <c r="BN15" s="163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1"/>
    </row>
    <row r="16" spans="1:80" x14ac:dyDescent="0.2">
      <c r="A16" s="175" t="s">
        <v>222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3"/>
      <c r="AV16" s="172">
        <v>3</v>
      </c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0"/>
      <c r="BN16" s="172">
        <v>0.18</v>
      </c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0"/>
    </row>
    <row r="17" spans="1:80" ht="14.25" x14ac:dyDescent="0.25">
      <c r="A17" s="166" t="s">
        <v>221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4"/>
      <c r="AV17" s="163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1"/>
      <c r="BN17" s="163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1"/>
    </row>
    <row r="18" spans="1:80" x14ac:dyDescent="0.2">
      <c r="A18" s="175" t="s">
        <v>220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3"/>
      <c r="AV18" s="172" t="s">
        <v>189</v>
      </c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0"/>
      <c r="BN18" s="176">
        <v>1</v>
      </c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0"/>
    </row>
    <row r="19" spans="1:80" ht="14.25" x14ac:dyDescent="0.25">
      <c r="A19" s="166" t="s">
        <v>219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4"/>
      <c r="AV19" s="163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1"/>
      <c r="BN19" s="163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1"/>
    </row>
    <row r="20" spans="1:80" x14ac:dyDescent="0.2">
      <c r="A20" s="175" t="s">
        <v>218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3"/>
      <c r="AV20" s="172">
        <v>11</v>
      </c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0"/>
      <c r="BN20" s="185">
        <v>0.91149999999999998</v>
      </c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7"/>
    </row>
    <row r="21" spans="1:80" ht="14.25" x14ac:dyDescent="0.25">
      <c r="A21" s="166" t="s">
        <v>217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4"/>
      <c r="AV21" s="163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1"/>
      <c r="BN21" s="160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8"/>
    </row>
    <row r="22" spans="1:80" ht="16.5" x14ac:dyDescent="0.25">
      <c r="A22" s="175" t="s">
        <v>216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3"/>
      <c r="AV22" s="172" t="s">
        <v>212</v>
      </c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0"/>
      <c r="BN22" s="191">
        <v>0</v>
      </c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89"/>
    </row>
    <row r="23" spans="1:80" x14ac:dyDescent="0.2">
      <c r="A23" s="166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4"/>
      <c r="AV23" s="163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1"/>
      <c r="BN23" s="188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6"/>
    </row>
    <row r="24" spans="1:80" ht="16.5" x14ac:dyDescent="0.25">
      <c r="A24" s="175" t="s">
        <v>215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3"/>
      <c r="AV24" s="172" t="s">
        <v>212</v>
      </c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0"/>
      <c r="BN24" s="172">
        <v>1</v>
      </c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0"/>
    </row>
    <row r="25" spans="1:80" x14ac:dyDescent="0.2">
      <c r="A25" s="166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4"/>
      <c r="AV25" s="163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1"/>
      <c r="BN25" s="163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1"/>
    </row>
    <row r="26" spans="1:80" ht="16.5" x14ac:dyDescent="0.25">
      <c r="A26" s="175" t="s">
        <v>214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3"/>
      <c r="AV26" s="172" t="s">
        <v>212</v>
      </c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0"/>
      <c r="BN26" s="185">
        <f>BN20</f>
        <v>0.91149999999999998</v>
      </c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7"/>
    </row>
    <row r="27" spans="1:80" x14ac:dyDescent="0.2">
      <c r="A27" s="166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4"/>
      <c r="AV27" s="163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1"/>
      <c r="BN27" s="160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8"/>
    </row>
    <row r="28" spans="1:80" ht="16.5" x14ac:dyDescent="0.25">
      <c r="A28" s="175" t="s">
        <v>213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3"/>
      <c r="AV28" s="172" t="s">
        <v>212</v>
      </c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0"/>
      <c r="BN28" s="184">
        <v>0</v>
      </c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0"/>
    </row>
    <row r="29" spans="1:80" x14ac:dyDescent="0.2">
      <c r="A29" s="166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4"/>
      <c r="AV29" s="163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1"/>
      <c r="BN29" s="163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1"/>
    </row>
    <row r="30" spans="1:80" ht="16.5" x14ac:dyDescent="0.25">
      <c r="A30" s="175" t="s">
        <v>211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3"/>
      <c r="AV30" s="172" t="s">
        <v>209</v>
      </c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0"/>
      <c r="BN30" s="183">
        <v>2.3309799999999998</v>
      </c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7"/>
    </row>
    <row r="31" spans="1:80" x14ac:dyDescent="0.2">
      <c r="A31" s="166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4"/>
      <c r="AV31" s="163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1"/>
      <c r="BN31" s="160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8"/>
    </row>
    <row r="32" spans="1:80" ht="16.5" x14ac:dyDescent="0.25">
      <c r="A32" s="175" t="s">
        <v>210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3"/>
      <c r="AV32" s="172" t="s">
        <v>209</v>
      </c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0"/>
      <c r="BN32" s="169">
        <v>0.78503000000000001</v>
      </c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7"/>
    </row>
    <row r="33" spans="1:80" x14ac:dyDescent="0.2">
      <c r="A33" s="166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4"/>
      <c r="AV33" s="163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1"/>
      <c r="BN33" s="160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8"/>
    </row>
    <row r="34" spans="1:80" x14ac:dyDescent="0.2">
      <c r="A34" s="175" t="s">
        <v>206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3"/>
      <c r="AV34" s="172" t="s">
        <v>199</v>
      </c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0"/>
      <c r="BN34" s="172">
        <v>0</v>
      </c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0"/>
    </row>
    <row r="35" spans="1:80" ht="14.25" x14ac:dyDescent="0.25">
      <c r="A35" s="166" t="s">
        <v>208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4"/>
      <c r="AV35" s="163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1"/>
      <c r="BN35" s="163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1"/>
    </row>
    <row r="36" spans="1:80" x14ac:dyDescent="0.2">
      <c r="A36" s="175" t="s">
        <v>206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3"/>
      <c r="AV36" s="172" t="s">
        <v>199</v>
      </c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0"/>
      <c r="BN36" s="169">
        <v>1</v>
      </c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7"/>
    </row>
    <row r="37" spans="1:80" ht="14.25" x14ac:dyDescent="0.25">
      <c r="A37" s="166" t="s">
        <v>207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4"/>
      <c r="AV37" s="163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1"/>
      <c r="BN37" s="160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8"/>
    </row>
    <row r="38" spans="1:80" x14ac:dyDescent="0.2">
      <c r="A38" s="175" t="s">
        <v>206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3"/>
      <c r="AV38" s="172" t="s">
        <v>199</v>
      </c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0"/>
      <c r="BN38" s="169">
        <v>1</v>
      </c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7"/>
    </row>
    <row r="39" spans="1:80" ht="14.25" x14ac:dyDescent="0.25">
      <c r="A39" s="166" t="s">
        <v>205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4"/>
      <c r="AV39" s="163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1"/>
      <c r="BN39" s="160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8"/>
    </row>
    <row r="40" spans="1:80" x14ac:dyDescent="0.2">
      <c r="A40" s="175" t="s">
        <v>200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3"/>
      <c r="AV40" s="172" t="s">
        <v>199</v>
      </c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0"/>
      <c r="BN40" s="172">
        <v>0</v>
      </c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0"/>
    </row>
    <row r="41" spans="1:80" ht="14.25" x14ac:dyDescent="0.25">
      <c r="A41" s="182" t="s">
        <v>204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0"/>
      <c r="AV41" s="179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7"/>
      <c r="BN41" s="179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7"/>
    </row>
    <row r="42" spans="1:80" x14ac:dyDescent="0.2">
      <c r="A42" s="166" t="s">
        <v>203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4"/>
      <c r="AV42" s="163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1"/>
      <c r="BN42" s="163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1"/>
    </row>
    <row r="43" spans="1:80" x14ac:dyDescent="0.2">
      <c r="A43" s="175" t="s">
        <v>200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3"/>
      <c r="AV43" s="172" t="s">
        <v>199</v>
      </c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0"/>
      <c r="BN43" s="172">
        <v>0</v>
      </c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0"/>
    </row>
    <row r="44" spans="1:80" ht="14.25" x14ac:dyDescent="0.25">
      <c r="A44" s="166" t="s">
        <v>202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4"/>
      <c r="AV44" s="163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1"/>
      <c r="BN44" s="163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1"/>
    </row>
    <row r="45" spans="1:80" x14ac:dyDescent="0.2">
      <c r="A45" s="175" t="s">
        <v>200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3"/>
      <c r="AV45" s="172" t="s">
        <v>199</v>
      </c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0"/>
      <c r="BN45" s="176">
        <v>0</v>
      </c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0"/>
    </row>
    <row r="46" spans="1:80" ht="14.25" x14ac:dyDescent="0.25">
      <c r="A46" s="166" t="s">
        <v>201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4"/>
      <c r="AV46" s="163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1"/>
      <c r="BN46" s="163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1"/>
    </row>
    <row r="47" spans="1:80" x14ac:dyDescent="0.2">
      <c r="A47" s="175" t="s">
        <v>200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3"/>
      <c r="AV47" s="172" t="s">
        <v>199</v>
      </c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0"/>
      <c r="BN47" s="169" t="s">
        <v>10</v>
      </c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7"/>
    </row>
    <row r="48" spans="1:80" ht="14.25" x14ac:dyDescent="0.25">
      <c r="A48" s="166" t="s">
        <v>198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4"/>
      <c r="AV48" s="163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1"/>
      <c r="BN48" s="160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8"/>
    </row>
    <row r="49" spans="1:80" x14ac:dyDescent="0.2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</row>
    <row r="50" spans="1:80" x14ac:dyDescent="0.2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</row>
    <row r="51" spans="1:80" x14ac:dyDescent="0.2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</row>
    <row r="52" spans="1:80" x14ac:dyDescent="0.2">
      <c r="A52" s="156" t="s">
        <v>37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 t="s">
        <v>12</v>
      </c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</row>
    <row r="53" spans="1:80" x14ac:dyDescent="0.2">
      <c r="A53" s="154" t="s">
        <v>78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 t="s">
        <v>197</v>
      </c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 t="s">
        <v>33</v>
      </c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</row>
  </sheetData>
  <mergeCells count="92">
    <mergeCell ref="A9:AU9"/>
    <mergeCell ref="AV9:BM9"/>
    <mergeCell ref="BN9:CB9"/>
    <mergeCell ref="A3:CB3"/>
    <mergeCell ref="A4:CB4"/>
    <mergeCell ref="D6:BY6"/>
    <mergeCell ref="D7:BY7"/>
    <mergeCell ref="A10:AU10"/>
    <mergeCell ref="AV10:BM10"/>
    <mergeCell ref="BN10:CB10"/>
    <mergeCell ref="A11:AU11"/>
    <mergeCell ref="AV11:BM12"/>
    <mergeCell ref="BN11:CB12"/>
    <mergeCell ref="A12:AU12"/>
    <mergeCell ref="A13:AU13"/>
    <mergeCell ref="AV13:BM13"/>
    <mergeCell ref="BN13:CB13"/>
    <mergeCell ref="A14:AU14"/>
    <mergeCell ref="AV14:BM15"/>
    <mergeCell ref="BN14:CB15"/>
    <mergeCell ref="A15:AU15"/>
    <mergeCell ref="A18:AU18"/>
    <mergeCell ref="AV18:BM19"/>
    <mergeCell ref="BN18:CB19"/>
    <mergeCell ref="A19:AU19"/>
    <mergeCell ref="A16:AU16"/>
    <mergeCell ref="AV16:BM17"/>
    <mergeCell ref="BN16:CB17"/>
    <mergeCell ref="A17:AU17"/>
    <mergeCell ref="A22:AU22"/>
    <mergeCell ref="AV22:BM23"/>
    <mergeCell ref="BN22:CB23"/>
    <mergeCell ref="A23:AU23"/>
    <mergeCell ref="A20:AU20"/>
    <mergeCell ref="AV20:BM21"/>
    <mergeCell ref="BN20:CB21"/>
    <mergeCell ref="A21:AU21"/>
    <mergeCell ref="A26:AU26"/>
    <mergeCell ref="AV26:BM27"/>
    <mergeCell ref="BN26:CB27"/>
    <mergeCell ref="A27:AU27"/>
    <mergeCell ref="A24:AU24"/>
    <mergeCell ref="AV24:BM25"/>
    <mergeCell ref="BN24:CB25"/>
    <mergeCell ref="A25:AU25"/>
    <mergeCell ref="A30:AU30"/>
    <mergeCell ref="AV30:BM31"/>
    <mergeCell ref="BN30:CB31"/>
    <mergeCell ref="A31:AU31"/>
    <mergeCell ref="A28:AU28"/>
    <mergeCell ref="AV28:BM29"/>
    <mergeCell ref="BN28:CB29"/>
    <mergeCell ref="A29:AU29"/>
    <mergeCell ref="A34:AU34"/>
    <mergeCell ref="AV34:BM35"/>
    <mergeCell ref="BN34:CB35"/>
    <mergeCell ref="A35:AU35"/>
    <mergeCell ref="A32:AU32"/>
    <mergeCell ref="AV32:BM33"/>
    <mergeCell ref="BN32:CB33"/>
    <mergeCell ref="A33:AU33"/>
    <mergeCell ref="A38:AU38"/>
    <mergeCell ref="AV38:BM39"/>
    <mergeCell ref="BN38:CB39"/>
    <mergeCell ref="A39:AU39"/>
    <mergeCell ref="A36:AU36"/>
    <mergeCell ref="AV36:BM37"/>
    <mergeCell ref="BN36:CB37"/>
    <mergeCell ref="A37:AU37"/>
    <mergeCell ref="A43:AU43"/>
    <mergeCell ref="AV43:BM44"/>
    <mergeCell ref="BN43:CB44"/>
    <mergeCell ref="A44:AU44"/>
    <mergeCell ref="A40:AU40"/>
    <mergeCell ref="AV40:BM42"/>
    <mergeCell ref="BN40:CB42"/>
    <mergeCell ref="A41:AU41"/>
    <mergeCell ref="A42:AU42"/>
    <mergeCell ref="A47:AU47"/>
    <mergeCell ref="AV47:BM48"/>
    <mergeCell ref="BN47:CB48"/>
    <mergeCell ref="A48:AU48"/>
    <mergeCell ref="A45:AU45"/>
    <mergeCell ref="AV45:BM46"/>
    <mergeCell ref="BN45:CB46"/>
    <mergeCell ref="A46:AU46"/>
    <mergeCell ref="A52:AC52"/>
    <mergeCell ref="AD52:BI52"/>
    <mergeCell ref="BJ52:CB52"/>
    <mergeCell ref="A53:AC53"/>
    <mergeCell ref="AD53:BI53"/>
    <mergeCell ref="BJ53:CB5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8729-50A2-45BF-B369-FD84C8721E37}">
  <dimension ref="A1:CZ28"/>
  <sheetViews>
    <sheetView view="pageBreakPreview" zoomScaleNormal="100" workbookViewId="0">
      <selection activeCell="AO9" sqref="AO9:BJ9"/>
    </sheetView>
  </sheetViews>
  <sheetFormatPr defaultColWidth="0.85546875" defaultRowHeight="15" x14ac:dyDescent="0.25"/>
  <cols>
    <col min="1" max="16384" width="0.85546875" style="204"/>
  </cols>
  <sheetData>
    <row r="1" spans="1:104" s="207" customFormat="1" ht="15.75" x14ac:dyDescent="0.25">
      <c r="CZ1" s="250"/>
    </row>
    <row r="2" spans="1:104" s="207" customFormat="1" ht="6" customHeight="1" x14ac:dyDescent="0.25">
      <c r="CZ2" s="250"/>
    </row>
    <row r="3" spans="1:104" s="248" customFormat="1" ht="12" x14ac:dyDescent="0.2">
      <c r="CZ3" s="249" t="s">
        <v>50</v>
      </c>
    </row>
    <row r="4" spans="1:104" s="207" customFormat="1" ht="15.75" x14ac:dyDescent="0.25"/>
    <row r="5" spans="1:104" s="207" customFormat="1" ht="30" customHeight="1" x14ac:dyDescent="0.25">
      <c r="A5" s="247" t="s">
        <v>244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</row>
    <row r="6" spans="1:104" s="207" customFormat="1" ht="15.75" x14ac:dyDescent="0.25">
      <c r="F6" s="208" t="s">
        <v>11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</row>
    <row r="7" spans="1:104" s="207" customFormat="1" ht="15.75" x14ac:dyDescent="0.25">
      <c r="F7" s="206" t="s">
        <v>156</v>
      </c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</row>
    <row r="8" spans="1:104" s="207" customFormat="1" ht="15.75" x14ac:dyDescent="0.25"/>
    <row r="9" spans="1:104" s="243" customFormat="1" ht="46.5" customHeight="1" x14ac:dyDescent="0.25">
      <c r="A9" s="246" t="s">
        <v>0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4"/>
      <c r="AO9" s="246" t="s">
        <v>243</v>
      </c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4"/>
      <c r="BK9" s="246" t="s">
        <v>108</v>
      </c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4"/>
    </row>
    <row r="10" spans="1:104" s="209" customFormat="1" ht="75" customHeight="1" x14ac:dyDescent="0.25">
      <c r="A10" s="235"/>
      <c r="B10" s="229" t="s">
        <v>242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40"/>
      <c r="AO10" s="233" t="s">
        <v>241</v>
      </c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1"/>
      <c r="BK10" s="230"/>
      <c r="BL10" s="242" t="s">
        <v>237</v>
      </c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2"/>
      <c r="CV10" s="242"/>
      <c r="CW10" s="242"/>
      <c r="CX10" s="242"/>
      <c r="CY10" s="242"/>
      <c r="CZ10" s="228"/>
    </row>
    <row r="11" spans="1:104" s="209" customFormat="1" x14ac:dyDescent="0.25">
      <c r="A11" s="239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38"/>
      <c r="AO11" s="224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2"/>
      <c r="BK11" s="237"/>
      <c r="BL11" s="241">
        <v>0</v>
      </c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36"/>
    </row>
    <row r="12" spans="1:104" s="209" customFormat="1" ht="31.5" customHeight="1" x14ac:dyDescent="0.25">
      <c r="A12" s="235"/>
      <c r="B12" s="229" t="s">
        <v>240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40"/>
      <c r="AO12" s="233" t="s">
        <v>231</v>
      </c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1"/>
      <c r="BK12" s="230"/>
      <c r="BL12" s="229" t="s">
        <v>233</v>
      </c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8"/>
    </row>
    <row r="13" spans="1:104" s="209" customFormat="1" ht="16.5" customHeight="1" x14ac:dyDescent="0.25">
      <c r="A13" s="239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38"/>
      <c r="AO13" s="224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2"/>
      <c r="BK13" s="237"/>
      <c r="BL13" s="241">
        <v>1</v>
      </c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36"/>
    </row>
    <row r="14" spans="1:104" s="209" customFormat="1" ht="31.5" customHeight="1" x14ac:dyDescent="0.25">
      <c r="A14" s="235"/>
      <c r="B14" s="229" t="s">
        <v>239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40"/>
      <c r="AO14" s="233" t="s">
        <v>231</v>
      </c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1"/>
      <c r="BK14" s="230"/>
      <c r="BL14" s="229" t="s">
        <v>233</v>
      </c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8"/>
    </row>
    <row r="15" spans="1:104" s="209" customFormat="1" ht="16.5" customHeight="1" x14ac:dyDescent="0.25">
      <c r="A15" s="239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38"/>
      <c r="AO15" s="224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2"/>
      <c r="BK15" s="237"/>
      <c r="BL15" s="220">
        <v>1</v>
      </c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36"/>
    </row>
    <row r="16" spans="1:104" s="209" customFormat="1" ht="75" customHeight="1" x14ac:dyDescent="0.25">
      <c r="A16" s="235"/>
      <c r="B16" s="229" t="s">
        <v>238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40"/>
      <c r="AO16" s="233" t="s">
        <v>231</v>
      </c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1"/>
      <c r="BK16" s="230"/>
      <c r="BL16" s="229" t="s">
        <v>237</v>
      </c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8"/>
    </row>
    <row r="17" spans="1:104" s="209" customFormat="1" ht="15.75" customHeight="1" x14ac:dyDescent="0.25">
      <c r="A17" s="239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38"/>
      <c r="AO17" s="224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2"/>
      <c r="BK17" s="237"/>
      <c r="BL17" s="220">
        <v>0</v>
      </c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36"/>
    </row>
    <row r="18" spans="1:104" s="209" customFormat="1" ht="30" customHeight="1" x14ac:dyDescent="0.25">
      <c r="A18" s="235"/>
      <c r="B18" s="229" t="s">
        <v>236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40"/>
      <c r="AO18" s="233" t="s">
        <v>231</v>
      </c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1"/>
      <c r="BK18" s="230"/>
      <c r="BL18" s="229" t="s">
        <v>233</v>
      </c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8"/>
    </row>
    <row r="19" spans="1:104" s="209" customFormat="1" ht="17.25" customHeight="1" x14ac:dyDescent="0.25">
      <c r="A19" s="239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38"/>
      <c r="AO19" s="224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2"/>
      <c r="BK19" s="237"/>
      <c r="BL19" s="220">
        <v>0</v>
      </c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36"/>
    </row>
    <row r="20" spans="1:104" s="209" customFormat="1" ht="30" customHeight="1" x14ac:dyDescent="0.25">
      <c r="A20" s="235"/>
      <c r="B20" s="229" t="s">
        <v>235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34"/>
      <c r="AO20" s="233" t="s">
        <v>231</v>
      </c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1"/>
      <c r="BK20" s="230"/>
      <c r="BL20" s="229" t="s">
        <v>233</v>
      </c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8"/>
    </row>
    <row r="21" spans="1:104" s="209" customFormat="1" ht="17.25" customHeight="1" x14ac:dyDescent="0.25">
      <c r="A21" s="227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5"/>
      <c r="AO21" s="224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2"/>
      <c r="BK21" s="221"/>
      <c r="BL21" s="220">
        <v>0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19"/>
    </row>
    <row r="22" spans="1:104" s="209" customFormat="1" ht="30" customHeight="1" x14ac:dyDescent="0.25">
      <c r="A22" s="235"/>
      <c r="B22" s="229" t="s">
        <v>234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34"/>
      <c r="AO22" s="233" t="s">
        <v>231</v>
      </c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1"/>
      <c r="BK22" s="230"/>
      <c r="BL22" s="229" t="s">
        <v>233</v>
      </c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8"/>
    </row>
    <row r="23" spans="1:104" s="209" customFormat="1" ht="17.25" customHeight="1" x14ac:dyDescent="0.25">
      <c r="A23" s="227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5"/>
      <c r="AO23" s="224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2"/>
      <c r="BK23" s="221"/>
      <c r="BL23" s="220">
        <v>0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19"/>
    </row>
    <row r="24" spans="1:104" s="209" customFormat="1" ht="48" customHeight="1" x14ac:dyDescent="0.25">
      <c r="A24" s="218"/>
      <c r="B24" s="217" t="s">
        <v>232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6"/>
      <c r="AO24" s="215" t="s">
        <v>231</v>
      </c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3"/>
      <c r="BK24" s="212"/>
      <c r="BL24" s="211">
        <f>0.3*BL13+0.3*BL15+0.3*BL17+BL23*0.1</f>
        <v>0.6</v>
      </c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0"/>
    </row>
    <row r="26" spans="1:104" s="207" customFormat="1" ht="15.75" x14ac:dyDescent="0.25">
      <c r="A26" s="208" t="s">
        <v>37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 t="s">
        <v>12</v>
      </c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</row>
    <row r="27" spans="1:104" s="205" customFormat="1" ht="13.5" customHeight="1" x14ac:dyDescent="0.25">
      <c r="A27" s="206" t="s">
        <v>78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 t="s">
        <v>34</v>
      </c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 t="s">
        <v>33</v>
      </c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</row>
    <row r="28" spans="1:104" ht="3" customHeight="1" x14ac:dyDescent="0.25"/>
  </sheetData>
  <mergeCells count="43">
    <mergeCell ref="B16:AN17"/>
    <mergeCell ref="B18:AN19"/>
    <mergeCell ref="BL18:CY18"/>
    <mergeCell ref="A9:AN9"/>
    <mergeCell ref="BL16:CY16"/>
    <mergeCell ref="AO18:BJ19"/>
    <mergeCell ref="BL17:CY17"/>
    <mergeCell ref="AO16:BJ17"/>
    <mergeCell ref="BL19:CY19"/>
    <mergeCell ref="BL12:CY12"/>
    <mergeCell ref="AL27:BV27"/>
    <mergeCell ref="BW27:CZ27"/>
    <mergeCell ref="B24:AM24"/>
    <mergeCell ref="AO24:BJ24"/>
    <mergeCell ref="BL24:CY24"/>
    <mergeCell ref="A26:AK26"/>
    <mergeCell ref="A27:AK27"/>
    <mergeCell ref="AL26:BV26"/>
    <mergeCell ref="BW26:CZ26"/>
    <mergeCell ref="BL22:CY22"/>
    <mergeCell ref="BL23:CY23"/>
    <mergeCell ref="B22:AM23"/>
    <mergeCell ref="AO22:BJ23"/>
    <mergeCell ref="BL20:CY20"/>
    <mergeCell ref="B20:AM21"/>
    <mergeCell ref="AO20:BJ21"/>
    <mergeCell ref="BL21:CY21"/>
    <mergeCell ref="A5:CZ5"/>
    <mergeCell ref="AO10:BJ11"/>
    <mergeCell ref="BL10:CY10"/>
    <mergeCell ref="BL11:CY11"/>
    <mergeCell ref="BK9:CZ9"/>
    <mergeCell ref="AO9:BJ9"/>
    <mergeCell ref="F6:CU6"/>
    <mergeCell ref="F7:CU7"/>
    <mergeCell ref="B10:AN11"/>
    <mergeCell ref="AO14:BJ15"/>
    <mergeCell ref="BL14:CY14"/>
    <mergeCell ref="BL15:CY15"/>
    <mergeCell ref="B14:AN15"/>
    <mergeCell ref="AO12:BJ13"/>
    <mergeCell ref="BL13:CY13"/>
    <mergeCell ref="B12:AN13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9AE0-2D3D-46B8-9747-DA87192E7752}">
  <sheetPr>
    <pageSetUpPr fitToPage="1"/>
  </sheetPr>
  <dimension ref="A1:FW29"/>
  <sheetViews>
    <sheetView view="pageBreakPreview" zoomScale="145" zoomScaleNormal="100" zoomScaleSheetLayoutView="145" workbookViewId="0">
      <selection activeCell="H4" sqref="H4:CW4"/>
    </sheetView>
  </sheetViews>
  <sheetFormatPr defaultColWidth="0.85546875" defaultRowHeight="12.75" x14ac:dyDescent="0.2"/>
  <cols>
    <col min="1" max="2" width="0.85546875" style="251"/>
    <col min="3" max="3" width="2" style="251" customWidth="1"/>
    <col min="4" max="5" width="0.42578125" style="251" hidden="1" customWidth="1"/>
    <col min="6" max="6" width="27.140625" style="251" customWidth="1"/>
    <col min="7" max="7" width="16.5703125" style="251" customWidth="1"/>
    <col min="8" max="21" width="0.85546875" style="251"/>
    <col min="22" max="22" width="4" style="251" customWidth="1"/>
    <col min="23" max="29" width="0.85546875" style="251"/>
    <col min="30" max="30" width="3.85546875" style="251" customWidth="1"/>
    <col min="31" max="31" width="3" style="251" customWidth="1"/>
    <col min="32" max="34" width="0.85546875" style="251"/>
    <col min="35" max="35" width="0.7109375" style="251" customWidth="1"/>
    <col min="36" max="39" width="0.85546875" style="251" hidden="1" customWidth="1"/>
    <col min="40" max="43" width="0.85546875" style="251"/>
    <col min="44" max="44" width="0.28515625" style="251" customWidth="1"/>
    <col min="45" max="45" width="0.42578125" style="251" customWidth="1"/>
    <col min="46" max="48" width="0.85546875" style="251" hidden="1" customWidth="1"/>
    <col min="49" max="53" width="0.85546875" style="251"/>
    <col min="54" max="54" width="0.7109375" style="251" customWidth="1"/>
    <col min="55" max="56" width="0.85546875" style="251" hidden="1" customWidth="1"/>
    <col min="57" max="59" width="0.85546875" style="251"/>
    <col min="60" max="60" width="0.7109375" style="251" customWidth="1"/>
    <col min="61" max="61" width="0.85546875" style="251" hidden="1" customWidth="1"/>
    <col min="62" max="62" width="0.7109375" style="251" hidden="1" customWidth="1"/>
    <col min="63" max="65" width="0.85546875" style="251" hidden="1" customWidth="1"/>
    <col min="66" max="68" width="0.85546875" style="251"/>
    <col min="69" max="69" width="0.42578125" style="251" customWidth="1"/>
    <col min="70" max="70" width="0.42578125" style="251" hidden="1" customWidth="1"/>
    <col min="71" max="73" width="0.85546875" style="251" hidden="1" customWidth="1"/>
    <col min="74" max="77" width="0.85546875" style="251"/>
    <col min="78" max="78" width="0.5703125" style="251" customWidth="1"/>
    <col min="79" max="81" width="0.85546875" style="251" hidden="1" customWidth="1"/>
    <col min="82" max="86" width="0.85546875" style="251"/>
    <col min="87" max="87" width="0.5703125" style="251" customWidth="1"/>
    <col min="88" max="89" width="0.85546875" style="251" hidden="1" customWidth="1"/>
    <col min="90" max="94" width="0.85546875" style="251"/>
    <col min="95" max="95" width="0.42578125" style="251" customWidth="1"/>
    <col min="96" max="97" width="0.85546875" style="251" hidden="1" customWidth="1"/>
    <col min="98" max="101" width="0.85546875" style="251"/>
    <col min="102" max="102" width="0.42578125" style="251" customWidth="1"/>
    <col min="103" max="105" width="0.85546875" style="251" hidden="1" customWidth="1"/>
    <col min="106" max="110" width="0.85546875" style="251"/>
    <col min="111" max="111" width="0.42578125" style="251" customWidth="1"/>
    <col min="112" max="113" width="0.85546875" style="251" hidden="1" customWidth="1"/>
    <col min="114" max="114" width="0.85546875" style="251" customWidth="1"/>
    <col min="115" max="115" width="0.85546875" style="251"/>
    <col min="116" max="118" width="0.85546875" style="251" customWidth="1"/>
    <col min="119" max="119" width="0.42578125" style="251" customWidth="1"/>
    <col min="120" max="121" width="0.85546875" style="251" hidden="1" customWidth="1"/>
    <col min="122" max="126" width="0.85546875" style="251"/>
    <col min="127" max="127" width="0.140625" style="251" customWidth="1"/>
    <col min="128" max="131" width="0.85546875" style="251" hidden="1" customWidth="1"/>
    <col min="132" max="16384" width="0.85546875" style="251"/>
  </cols>
  <sheetData>
    <row r="1" spans="1:131" s="248" customFormat="1" ht="12" x14ac:dyDescent="0.2">
      <c r="EA1" s="249" t="s">
        <v>50</v>
      </c>
    </row>
    <row r="3" spans="1:131" s="207" customFormat="1" ht="15.75" x14ac:dyDescent="0.25">
      <c r="A3" s="339" t="s">
        <v>340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39"/>
      <c r="BG3" s="339"/>
      <c r="BH3" s="339"/>
      <c r="BI3" s="339"/>
      <c r="BJ3" s="339"/>
      <c r="BK3" s="339"/>
      <c r="BL3" s="339"/>
      <c r="BM3" s="339"/>
      <c r="BN3" s="339"/>
      <c r="BO3" s="339"/>
      <c r="BP3" s="339"/>
      <c r="BQ3" s="339"/>
      <c r="BR3" s="339"/>
      <c r="BS3" s="339"/>
      <c r="BT3" s="339"/>
      <c r="BU3" s="339"/>
      <c r="BV3" s="339"/>
      <c r="BW3" s="339"/>
      <c r="BX3" s="339"/>
      <c r="BY3" s="339"/>
      <c r="BZ3" s="339"/>
      <c r="CA3" s="339"/>
      <c r="CB3" s="339"/>
      <c r="CC3" s="339"/>
      <c r="CD3" s="339"/>
      <c r="CE3" s="339"/>
      <c r="CF3" s="339"/>
      <c r="CG3" s="339"/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7"/>
      <c r="CS3" s="337"/>
      <c r="CT3" s="337"/>
      <c r="CU3" s="337"/>
      <c r="CV3" s="337"/>
      <c r="CW3" s="337"/>
      <c r="CX3" s="337"/>
      <c r="CY3" s="338" t="s">
        <v>339</v>
      </c>
      <c r="CZ3" s="338"/>
      <c r="DA3" s="338"/>
      <c r="DB3" s="338"/>
      <c r="DC3" s="338"/>
      <c r="DD3" s="338"/>
      <c r="DE3" s="338"/>
      <c r="DF3" s="338"/>
      <c r="DG3" s="338"/>
      <c r="DH3" s="337" t="s">
        <v>338</v>
      </c>
      <c r="DI3" s="337"/>
      <c r="DJ3" s="337"/>
      <c r="DK3" s="337"/>
      <c r="DL3" s="337"/>
      <c r="DM3" s="337"/>
      <c r="DN3" s="337"/>
      <c r="DO3" s="336" t="s">
        <v>337</v>
      </c>
      <c r="DP3" s="336"/>
      <c r="DQ3" s="336"/>
      <c r="DR3" s="336"/>
      <c r="DS3" s="336"/>
      <c r="DT3" s="336"/>
      <c r="DU3" s="336"/>
      <c r="DV3" s="336"/>
      <c r="DW3" s="336"/>
      <c r="DX3" s="336"/>
      <c r="DY3" s="336"/>
      <c r="DZ3" s="336"/>
      <c r="EA3" s="336"/>
    </row>
    <row r="4" spans="1:131" s="207" customFormat="1" ht="15" customHeight="1" x14ac:dyDescent="0.25">
      <c r="F4" s="335"/>
      <c r="G4" s="335"/>
      <c r="H4" s="208" t="s">
        <v>11</v>
      </c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</row>
    <row r="5" spans="1:131" s="207" customFormat="1" ht="13.5" customHeight="1" x14ac:dyDescent="0.25">
      <c r="F5" s="335"/>
      <c r="G5" s="335"/>
      <c r="H5" s="206" t="s">
        <v>48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</row>
    <row r="6" spans="1:131" ht="9" customHeight="1" x14ac:dyDescent="0.2"/>
    <row r="7" spans="1:131" ht="79.5" customHeight="1" x14ac:dyDescent="0.2">
      <c r="A7" s="324" t="s">
        <v>336</v>
      </c>
      <c r="B7" s="323"/>
      <c r="C7" s="323"/>
      <c r="D7" s="323"/>
      <c r="E7" s="322"/>
      <c r="F7" s="334"/>
      <c r="G7" s="322" t="s">
        <v>335</v>
      </c>
      <c r="H7" s="324" t="s">
        <v>334</v>
      </c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2"/>
      <c r="W7" s="332" t="s">
        <v>333</v>
      </c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0"/>
      <c r="AN7" s="331" t="s">
        <v>332</v>
      </c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0"/>
      <c r="BE7" s="332" t="s">
        <v>331</v>
      </c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  <c r="EA7" s="330"/>
    </row>
    <row r="8" spans="1:131" ht="61.5" customHeight="1" x14ac:dyDescent="0.2">
      <c r="A8" s="328"/>
      <c r="B8" s="327"/>
      <c r="C8" s="327"/>
      <c r="D8" s="327"/>
      <c r="E8" s="326"/>
      <c r="F8" s="333" t="s">
        <v>330</v>
      </c>
      <c r="G8" s="326"/>
      <c r="H8" s="328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6"/>
      <c r="W8" s="324" t="s">
        <v>329</v>
      </c>
      <c r="X8" s="323"/>
      <c r="Y8" s="323"/>
      <c r="Z8" s="323"/>
      <c r="AA8" s="323"/>
      <c r="AB8" s="323"/>
      <c r="AC8" s="323"/>
      <c r="AD8" s="323"/>
      <c r="AE8" s="322"/>
      <c r="AF8" s="328" t="s">
        <v>328</v>
      </c>
      <c r="AG8" s="327"/>
      <c r="AH8" s="327"/>
      <c r="AI8" s="327"/>
      <c r="AJ8" s="327"/>
      <c r="AK8" s="327"/>
      <c r="AL8" s="327"/>
      <c r="AM8" s="326"/>
      <c r="AN8" s="328" t="s">
        <v>327</v>
      </c>
      <c r="AO8" s="327"/>
      <c r="AP8" s="327"/>
      <c r="AQ8" s="327"/>
      <c r="AR8" s="327"/>
      <c r="AS8" s="327"/>
      <c r="AT8" s="327"/>
      <c r="AU8" s="327"/>
      <c r="AV8" s="326"/>
      <c r="AW8" s="328" t="s">
        <v>326</v>
      </c>
      <c r="AX8" s="327"/>
      <c r="AY8" s="327"/>
      <c r="AZ8" s="327"/>
      <c r="BA8" s="327"/>
      <c r="BB8" s="327"/>
      <c r="BC8" s="327"/>
      <c r="BD8" s="326"/>
      <c r="BE8" s="324" t="s">
        <v>8</v>
      </c>
      <c r="BF8" s="323"/>
      <c r="BG8" s="323"/>
      <c r="BH8" s="323"/>
      <c r="BI8" s="323"/>
      <c r="BJ8" s="323"/>
      <c r="BK8" s="323"/>
      <c r="BL8" s="323"/>
      <c r="BM8" s="322"/>
      <c r="BN8" s="332" t="s">
        <v>325</v>
      </c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0"/>
      <c r="CL8" s="332" t="s">
        <v>324</v>
      </c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0"/>
      <c r="DR8" s="324" t="s">
        <v>323</v>
      </c>
      <c r="DS8" s="323"/>
      <c r="DT8" s="323"/>
      <c r="DU8" s="323"/>
      <c r="DV8" s="323"/>
      <c r="DW8" s="323"/>
      <c r="DX8" s="323"/>
      <c r="DY8" s="323"/>
      <c r="DZ8" s="323"/>
      <c r="EA8" s="322"/>
    </row>
    <row r="9" spans="1:131" ht="84.75" customHeight="1" x14ac:dyDescent="0.2">
      <c r="A9" s="328"/>
      <c r="B9" s="327"/>
      <c r="C9" s="327"/>
      <c r="D9" s="327"/>
      <c r="E9" s="326"/>
      <c r="F9" s="329"/>
      <c r="G9" s="326"/>
      <c r="H9" s="328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6"/>
      <c r="W9" s="328"/>
      <c r="X9" s="327"/>
      <c r="Y9" s="327"/>
      <c r="Z9" s="327"/>
      <c r="AA9" s="327"/>
      <c r="AB9" s="327"/>
      <c r="AC9" s="327"/>
      <c r="AD9" s="327"/>
      <c r="AE9" s="326"/>
      <c r="AF9" s="328"/>
      <c r="AG9" s="327"/>
      <c r="AH9" s="327"/>
      <c r="AI9" s="327"/>
      <c r="AJ9" s="327"/>
      <c r="AK9" s="327"/>
      <c r="AL9" s="327"/>
      <c r="AM9" s="326"/>
      <c r="AN9" s="328"/>
      <c r="AO9" s="327"/>
      <c r="AP9" s="327"/>
      <c r="AQ9" s="327"/>
      <c r="AR9" s="327"/>
      <c r="AS9" s="327"/>
      <c r="AT9" s="327"/>
      <c r="AU9" s="327"/>
      <c r="AV9" s="326"/>
      <c r="AW9" s="328"/>
      <c r="AX9" s="327"/>
      <c r="AY9" s="327"/>
      <c r="AZ9" s="327"/>
      <c r="BA9" s="327"/>
      <c r="BB9" s="327"/>
      <c r="BC9" s="327"/>
      <c r="BD9" s="326"/>
      <c r="BE9" s="328"/>
      <c r="BF9" s="327"/>
      <c r="BG9" s="327"/>
      <c r="BH9" s="327"/>
      <c r="BI9" s="327"/>
      <c r="BJ9" s="327"/>
      <c r="BK9" s="327"/>
      <c r="BL9" s="327"/>
      <c r="BM9" s="326"/>
      <c r="BN9" s="324" t="s">
        <v>322</v>
      </c>
      <c r="BO9" s="323"/>
      <c r="BP9" s="323"/>
      <c r="BQ9" s="323"/>
      <c r="BR9" s="323"/>
      <c r="BS9" s="323"/>
      <c r="BT9" s="323"/>
      <c r="BU9" s="322"/>
      <c r="BV9" s="324" t="s">
        <v>321</v>
      </c>
      <c r="BW9" s="323"/>
      <c r="BX9" s="323"/>
      <c r="BY9" s="323"/>
      <c r="BZ9" s="323"/>
      <c r="CA9" s="323"/>
      <c r="CB9" s="323"/>
      <c r="CC9" s="322"/>
      <c r="CD9" s="324" t="s">
        <v>320</v>
      </c>
      <c r="CE9" s="323"/>
      <c r="CF9" s="323"/>
      <c r="CG9" s="323"/>
      <c r="CH9" s="323"/>
      <c r="CI9" s="323"/>
      <c r="CJ9" s="323"/>
      <c r="CK9" s="322"/>
      <c r="CL9" s="324" t="s">
        <v>319</v>
      </c>
      <c r="CM9" s="323"/>
      <c r="CN9" s="323"/>
      <c r="CO9" s="323"/>
      <c r="CP9" s="323"/>
      <c r="CQ9" s="323"/>
      <c r="CR9" s="323"/>
      <c r="CS9" s="322"/>
      <c r="CT9" s="324" t="s">
        <v>318</v>
      </c>
      <c r="CU9" s="323"/>
      <c r="CV9" s="323"/>
      <c r="CW9" s="323"/>
      <c r="CX9" s="323"/>
      <c r="CY9" s="323"/>
      <c r="CZ9" s="323"/>
      <c r="DA9" s="322"/>
      <c r="DB9" s="325" t="s">
        <v>317</v>
      </c>
      <c r="DC9" s="288"/>
      <c r="DD9" s="288"/>
      <c r="DE9" s="288"/>
      <c r="DF9" s="288"/>
      <c r="DG9" s="288"/>
      <c r="DH9" s="288"/>
      <c r="DI9" s="287"/>
      <c r="DJ9" s="324" t="s">
        <v>316</v>
      </c>
      <c r="DK9" s="323"/>
      <c r="DL9" s="323"/>
      <c r="DM9" s="323"/>
      <c r="DN9" s="323"/>
      <c r="DO9" s="323"/>
      <c r="DP9" s="323"/>
      <c r="DQ9" s="322"/>
      <c r="DR9" s="321"/>
      <c r="DS9" s="320"/>
      <c r="DT9" s="320"/>
      <c r="DU9" s="320"/>
      <c r="DV9" s="320"/>
      <c r="DW9" s="320"/>
      <c r="DX9" s="320"/>
      <c r="DY9" s="320"/>
      <c r="DZ9" s="320"/>
      <c r="EA9" s="319"/>
    </row>
    <row r="10" spans="1:131" x14ac:dyDescent="0.2">
      <c r="A10" s="316">
        <v>1</v>
      </c>
      <c r="B10" s="316"/>
      <c r="C10" s="316"/>
      <c r="D10" s="316"/>
      <c r="E10" s="316"/>
      <c r="F10" s="318"/>
      <c r="G10" s="317"/>
      <c r="H10" s="316">
        <v>4</v>
      </c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>
        <v>5</v>
      </c>
      <c r="X10" s="316"/>
      <c r="Y10" s="316"/>
      <c r="Z10" s="316"/>
      <c r="AA10" s="316"/>
      <c r="AB10" s="316"/>
      <c r="AC10" s="316"/>
      <c r="AD10" s="316"/>
      <c r="AE10" s="316"/>
      <c r="AF10" s="316">
        <v>6</v>
      </c>
      <c r="AG10" s="316"/>
      <c r="AH10" s="316"/>
      <c r="AI10" s="316"/>
      <c r="AJ10" s="316"/>
      <c r="AK10" s="316"/>
      <c r="AL10" s="316"/>
      <c r="AM10" s="316"/>
      <c r="AN10" s="316">
        <v>7</v>
      </c>
      <c r="AO10" s="316"/>
      <c r="AP10" s="316"/>
      <c r="AQ10" s="316"/>
      <c r="AR10" s="316"/>
      <c r="AS10" s="316"/>
      <c r="AT10" s="316"/>
      <c r="AU10" s="316"/>
      <c r="AV10" s="316"/>
      <c r="AW10" s="316">
        <v>8</v>
      </c>
      <c r="AX10" s="316"/>
      <c r="AY10" s="316"/>
      <c r="AZ10" s="316"/>
      <c r="BA10" s="316"/>
      <c r="BB10" s="316"/>
      <c r="BC10" s="316"/>
      <c r="BD10" s="316"/>
      <c r="BE10" s="316">
        <v>9</v>
      </c>
      <c r="BF10" s="316"/>
      <c r="BG10" s="316"/>
      <c r="BH10" s="316"/>
      <c r="BI10" s="316"/>
      <c r="BJ10" s="316"/>
      <c r="BK10" s="316"/>
      <c r="BL10" s="316"/>
      <c r="BM10" s="316"/>
      <c r="BN10" s="316">
        <v>10</v>
      </c>
      <c r="BO10" s="316"/>
      <c r="BP10" s="316"/>
      <c r="BQ10" s="316"/>
      <c r="BR10" s="316"/>
      <c r="BS10" s="316"/>
      <c r="BT10" s="316"/>
      <c r="BU10" s="316"/>
      <c r="BV10" s="316">
        <v>11</v>
      </c>
      <c r="BW10" s="316"/>
      <c r="BX10" s="316"/>
      <c r="BY10" s="316"/>
      <c r="BZ10" s="316"/>
      <c r="CA10" s="316"/>
      <c r="CB10" s="316"/>
      <c r="CC10" s="316"/>
      <c r="CD10" s="316">
        <v>12</v>
      </c>
      <c r="CE10" s="316"/>
      <c r="CF10" s="316"/>
      <c r="CG10" s="316"/>
      <c r="CH10" s="316"/>
      <c r="CI10" s="316"/>
      <c r="CJ10" s="316"/>
      <c r="CK10" s="316"/>
      <c r="CL10" s="316">
        <v>13</v>
      </c>
      <c r="CM10" s="316"/>
      <c r="CN10" s="316"/>
      <c r="CO10" s="316"/>
      <c r="CP10" s="316"/>
      <c r="CQ10" s="316"/>
      <c r="CR10" s="316"/>
      <c r="CS10" s="316"/>
      <c r="CT10" s="316">
        <v>14</v>
      </c>
      <c r="CU10" s="316"/>
      <c r="CV10" s="316"/>
      <c r="CW10" s="316"/>
      <c r="CX10" s="316"/>
      <c r="CY10" s="316"/>
      <c r="CZ10" s="316"/>
      <c r="DA10" s="316"/>
      <c r="DB10" s="316">
        <v>15</v>
      </c>
      <c r="DC10" s="316"/>
      <c r="DD10" s="316"/>
      <c r="DE10" s="316"/>
      <c r="DF10" s="316"/>
      <c r="DG10" s="316"/>
      <c r="DH10" s="316"/>
      <c r="DI10" s="316"/>
      <c r="DJ10" s="316">
        <v>16</v>
      </c>
      <c r="DK10" s="316"/>
      <c r="DL10" s="316"/>
      <c r="DM10" s="316"/>
      <c r="DN10" s="316"/>
      <c r="DO10" s="316"/>
      <c r="DP10" s="316"/>
      <c r="DQ10" s="316"/>
      <c r="DR10" s="316">
        <v>17</v>
      </c>
      <c r="DS10" s="316"/>
      <c r="DT10" s="316"/>
      <c r="DU10" s="316"/>
      <c r="DV10" s="316"/>
      <c r="DW10" s="316"/>
      <c r="DX10" s="316"/>
      <c r="DY10" s="316"/>
      <c r="DZ10" s="316"/>
      <c r="EA10" s="316"/>
    </row>
    <row r="11" spans="1:131" s="311" customFormat="1" ht="21.75" customHeight="1" x14ac:dyDescent="0.2">
      <c r="A11" s="308" t="s">
        <v>44</v>
      </c>
      <c r="B11" s="315"/>
      <c r="C11" s="315"/>
      <c r="D11" s="315"/>
      <c r="E11" s="314"/>
      <c r="F11" s="302" t="s">
        <v>315</v>
      </c>
      <c r="G11" s="310" t="s">
        <v>308</v>
      </c>
      <c r="H11" s="307" t="s">
        <v>307</v>
      </c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2"/>
      <c r="W11" s="307" t="s">
        <v>314</v>
      </c>
      <c r="X11" s="313"/>
      <c r="Y11" s="313"/>
      <c r="Z11" s="313"/>
      <c r="AA11" s="313"/>
      <c r="AB11" s="313"/>
      <c r="AC11" s="313"/>
      <c r="AD11" s="313"/>
      <c r="AE11" s="312"/>
      <c r="AF11" s="290">
        <v>10</v>
      </c>
      <c r="AG11" s="298"/>
      <c r="AH11" s="298"/>
      <c r="AI11" s="298"/>
      <c r="AJ11" s="298"/>
      <c r="AK11" s="298"/>
      <c r="AL11" s="298"/>
      <c r="AM11" s="297"/>
      <c r="AN11" s="285" t="s">
        <v>245</v>
      </c>
      <c r="AO11" s="284"/>
      <c r="AP11" s="284"/>
      <c r="AQ11" s="284"/>
      <c r="AR11" s="284"/>
      <c r="AS11" s="284"/>
      <c r="AT11" s="284"/>
      <c r="AU11" s="286"/>
      <c r="AV11" s="289"/>
      <c r="AW11" s="285">
        <v>0.4</v>
      </c>
      <c r="AX11" s="284"/>
      <c r="AY11" s="284"/>
      <c r="AZ11" s="284"/>
      <c r="BA11" s="284"/>
      <c r="BB11" s="284"/>
      <c r="BC11" s="284"/>
      <c r="BD11" s="286"/>
      <c r="BE11" s="285">
        <f>CD11</f>
        <v>61</v>
      </c>
      <c r="BF11" s="284"/>
      <c r="BG11" s="284"/>
      <c r="BH11" s="284"/>
      <c r="BI11" s="284"/>
      <c r="BJ11" s="284"/>
      <c r="BK11" s="284"/>
      <c r="BL11" s="284"/>
      <c r="BM11" s="286"/>
      <c r="BN11" s="285"/>
      <c r="BO11" s="284"/>
      <c r="BP11" s="284"/>
      <c r="BQ11" s="284"/>
      <c r="BR11" s="284"/>
      <c r="BS11" s="284"/>
      <c r="BT11" s="284"/>
      <c r="BU11" s="286"/>
      <c r="BV11" s="285"/>
      <c r="BW11" s="284"/>
      <c r="BX11" s="284"/>
      <c r="BY11" s="284"/>
      <c r="BZ11" s="284"/>
      <c r="CA11" s="284"/>
      <c r="CB11" s="284"/>
      <c r="CC11" s="286"/>
      <c r="CD11" s="285">
        <v>61</v>
      </c>
      <c r="CE11" s="284"/>
      <c r="CF11" s="284"/>
      <c r="CG11" s="284"/>
      <c r="CH11" s="284"/>
      <c r="CI11" s="284"/>
      <c r="CJ11" s="284"/>
      <c r="CK11" s="286"/>
      <c r="CL11" s="285"/>
      <c r="CM11" s="284"/>
      <c r="CN11" s="284"/>
      <c r="CO11" s="284"/>
      <c r="CP11" s="284"/>
      <c r="CQ11" s="284"/>
      <c r="CR11" s="284"/>
      <c r="CS11" s="286"/>
      <c r="CT11" s="285"/>
      <c r="CU11" s="284"/>
      <c r="CV11" s="284"/>
      <c r="CW11" s="284"/>
      <c r="CX11" s="284"/>
      <c r="CY11" s="284"/>
      <c r="CZ11" s="284"/>
      <c r="DA11" s="286"/>
      <c r="DB11" s="285"/>
      <c r="DC11" s="284"/>
      <c r="DD11" s="284"/>
      <c r="DE11" s="284"/>
      <c r="DF11" s="284"/>
      <c r="DG11" s="284"/>
      <c r="DH11" s="284"/>
      <c r="DI11" s="286"/>
      <c r="DJ11" s="285">
        <f>BE11</f>
        <v>61</v>
      </c>
      <c r="DK11" s="284"/>
      <c r="DL11" s="284"/>
      <c r="DM11" s="284"/>
      <c r="DN11" s="284"/>
      <c r="DO11" s="284"/>
      <c r="DP11" s="284"/>
      <c r="DQ11" s="286"/>
      <c r="DR11" s="285"/>
      <c r="DS11" s="284"/>
      <c r="DT11" s="284"/>
      <c r="DU11" s="284"/>
      <c r="DV11" s="284"/>
      <c r="DW11" s="284"/>
      <c r="DX11" s="284"/>
      <c r="DY11" s="284"/>
      <c r="DZ11" s="284"/>
      <c r="EA11" s="286"/>
    </row>
    <row r="12" spans="1:131" ht="21.75" customHeight="1" x14ac:dyDescent="0.2">
      <c r="A12" s="308" t="s">
        <v>5</v>
      </c>
      <c r="B12" s="288"/>
      <c r="C12" s="288"/>
      <c r="D12" s="288"/>
      <c r="E12" s="287"/>
      <c r="F12" s="302" t="s">
        <v>313</v>
      </c>
      <c r="G12" s="302" t="s">
        <v>312</v>
      </c>
      <c r="H12" s="307" t="s">
        <v>311</v>
      </c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5"/>
      <c r="W12" s="307" t="s">
        <v>310</v>
      </c>
      <c r="X12" s="306"/>
      <c r="Y12" s="306"/>
      <c r="Z12" s="306"/>
      <c r="AA12" s="306"/>
      <c r="AB12" s="306"/>
      <c r="AC12" s="306"/>
      <c r="AD12" s="306"/>
      <c r="AE12" s="305"/>
      <c r="AF12" s="290">
        <v>10</v>
      </c>
      <c r="AG12" s="298"/>
      <c r="AH12" s="298"/>
      <c r="AI12" s="298"/>
      <c r="AJ12" s="298"/>
      <c r="AK12" s="298"/>
      <c r="AL12" s="298"/>
      <c r="AM12" s="297"/>
      <c r="AN12" s="285" t="s">
        <v>245</v>
      </c>
      <c r="AO12" s="288"/>
      <c r="AP12" s="288"/>
      <c r="AQ12" s="288"/>
      <c r="AR12" s="288"/>
      <c r="AS12" s="288"/>
      <c r="AT12" s="288"/>
      <c r="AU12" s="287"/>
      <c r="AV12" s="289"/>
      <c r="AW12" s="285">
        <v>0.4</v>
      </c>
      <c r="AX12" s="288"/>
      <c r="AY12" s="288"/>
      <c r="AZ12" s="288"/>
      <c r="BA12" s="288"/>
      <c r="BB12" s="288"/>
      <c r="BC12" s="288"/>
      <c r="BD12" s="287"/>
      <c r="BE12" s="285">
        <f>CD12</f>
        <v>1</v>
      </c>
      <c r="BF12" s="284"/>
      <c r="BG12" s="284"/>
      <c r="BH12" s="284"/>
      <c r="BI12" s="284"/>
      <c r="BJ12" s="284"/>
      <c r="BK12" s="284"/>
      <c r="BL12" s="284"/>
      <c r="BM12" s="286"/>
      <c r="BN12" s="285"/>
      <c r="BO12" s="284"/>
      <c r="BP12" s="284"/>
      <c r="BQ12" s="284"/>
      <c r="BR12" s="284"/>
      <c r="BS12" s="284"/>
      <c r="BT12" s="284"/>
      <c r="BU12" s="286"/>
      <c r="BV12" s="285"/>
      <c r="BW12" s="284"/>
      <c r="BX12" s="284"/>
      <c r="BY12" s="284"/>
      <c r="BZ12" s="284"/>
      <c r="CA12" s="284"/>
      <c r="CB12" s="284"/>
      <c r="CC12" s="286"/>
      <c r="CD12" s="285">
        <v>1</v>
      </c>
      <c r="CE12" s="284"/>
      <c r="CF12" s="284"/>
      <c r="CG12" s="284"/>
      <c r="CH12" s="284"/>
      <c r="CI12" s="284"/>
      <c r="CJ12" s="284"/>
      <c r="CK12" s="286"/>
      <c r="CL12" s="285"/>
      <c r="CM12" s="284"/>
      <c r="CN12" s="284"/>
      <c r="CO12" s="284"/>
      <c r="CP12" s="284"/>
      <c r="CQ12" s="284"/>
      <c r="CR12" s="284"/>
      <c r="CS12" s="286"/>
      <c r="CT12" s="285"/>
      <c r="CU12" s="284"/>
      <c r="CV12" s="284"/>
      <c r="CW12" s="284"/>
      <c r="CX12" s="284"/>
      <c r="CY12" s="284"/>
      <c r="CZ12" s="284"/>
      <c r="DA12" s="286"/>
      <c r="DB12" s="285"/>
      <c r="DC12" s="284"/>
      <c r="DD12" s="284"/>
      <c r="DE12" s="284"/>
      <c r="DF12" s="284"/>
      <c r="DG12" s="284"/>
      <c r="DH12" s="284"/>
      <c r="DI12" s="286"/>
      <c r="DJ12" s="285">
        <f>BE12</f>
        <v>1</v>
      </c>
      <c r="DK12" s="284"/>
      <c r="DL12" s="284"/>
      <c r="DM12" s="284"/>
      <c r="DN12" s="284"/>
      <c r="DO12" s="284"/>
      <c r="DP12" s="284"/>
      <c r="DQ12" s="286"/>
      <c r="DR12" s="285"/>
      <c r="DS12" s="288"/>
      <c r="DT12" s="288"/>
      <c r="DU12" s="288"/>
      <c r="DV12" s="288"/>
      <c r="DW12" s="288"/>
      <c r="DX12" s="288"/>
      <c r="DY12" s="288"/>
      <c r="DZ12" s="288"/>
      <c r="EA12" s="287"/>
    </row>
    <row r="13" spans="1:131" ht="21.75" customHeight="1" x14ac:dyDescent="0.2">
      <c r="A13" s="308" t="s">
        <v>6</v>
      </c>
      <c r="B13" s="288"/>
      <c r="C13" s="288"/>
      <c r="D13" s="288"/>
      <c r="E13" s="287"/>
      <c r="F13" s="302" t="s">
        <v>309</v>
      </c>
      <c r="G13" s="310" t="s">
        <v>308</v>
      </c>
      <c r="H13" s="307" t="s">
        <v>307</v>
      </c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5"/>
      <c r="W13" s="307" t="s">
        <v>306</v>
      </c>
      <c r="X13" s="306"/>
      <c r="Y13" s="306"/>
      <c r="Z13" s="306"/>
      <c r="AA13" s="306"/>
      <c r="AB13" s="306"/>
      <c r="AC13" s="306"/>
      <c r="AD13" s="306"/>
      <c r="AE13" s="305"/>
      <c r="AF13" s="290">
        <v>10</v>
      </c>
      <c r="AG13" s="298"/>
      <c r="AH13" s="298"/>
      <c r="AI13" s="298"/>
      <c r="AJ13" s="298"/>
      <c r="AK13" s="298"/>
      <c r="AL13" s="298"/>
      <c r="AM13" s="297"/>
      <c r="AN13" s="285" t="s">
        <v>245</v>
      </c>
      <c r="AO13" s="288"/>
      <c r="AP13" s="288"/>
      <c r="AQ13" s="288"/>
      <c r="AR13" s="288"/>
      <c r="AS13" s="288"/>
      <c r="AT13" s="288"/>
      <c r="AU13" s="287"/>
      <c r="AV13" s="289"/>
      <c r="AW13" s="285">
        <v>0.4</v>
      </c>
      <c r="AX13" s="288"/>
      <c r="AY13" s="288"/>
      <c r="AZ13" s="288"/>
      <c r="BA13" s="288"/>
      <c r="BB13" s="288"/>
      <c r="BC13" s="288"/>
      <c r="BD13" s="287"/>
      <c r="BE13" s="285">
        <f>CD13</f>
        <v>51</v>
      </c>
      <c r="BF13" s="284"/>
      <c r="BG13" s="284"/>
      <c r="BH13" s="284"/>
      <c r="BI13" s="284"/>
      <c r="BJ13" s="284"/>
      <c r="BK13" s="284"/>
      <c r="BL13" s="284"/>
      <c r="BM13" s="286"/>
      <c r="BN13" s="285"/>
      <c r="BO13" s="288"/>
      <c r="BP13" s="288"/>
      <c r="BQ13" s="288"/>
      <c r="BR13" s="288"/>
      <c r="BS13" s="288"/>
      <c r="BT13" s="288"/>
      <c r="BU13" s="287"/>
      <c r="BV13" s="285"/>
      <c r="BW13" s="288"/>
      <c r="BX13" s="288"/>
      <c r="BY13" s="288"/>
      <c r="BZ13" s="288"/>
      <c r="CA13" s="288"/>
      <c r="CB13" s="288"/>
      <c r="CC13" s="287"/>
      <c r="CD13" s="285">
        <v>51</v>
      </c>
      <c r="CE13" s="288"/>
      <c r="CF13" s="288"/>
      <c r="CG13" s="288"/>
      <c r="CH13" s="288"/>
      <c r="CI13" s="288"/>
      <c r="CJ13" s="288"/>
      <c r="CK13" s="287"/>
      <c r="CL13" s="285"/>
      <c r="CM13" s="288"/>
      <c r="CN13" s="288"/>
      <c r="CO13" s="288"/>
      <c r="CP13" s="288"/>
      <c r="CQ13" s="288"/>
      <c r="CR13" s="288"/>
      <c r="CS13" s="287"/>
      <c r="CT13" s="285"/>
      <c r="CU13" s="288"/>
      <c r="CV13" s="288"/>
      <c r="CW13" s="288"/>
      <c r="CX13" s="288"/>
      <c r="CY13" s="288"/>
      <c r="CZ13" s="288"/>
      <c r="DA13" s="287"/>
      <c r="DB13" s="285"/>
      <c r="DC13" s="288"/>
      <c r="DD13" s="288"/>
      <c r="DE13" s="288"/>
      <c r="DF13" s="288"/>
      <c r="DG13" s="288"/>
      <c r="DH13" s="288"/>
      <c r="DI13" s="287"/>
      <c r="DJ13" s="285">
        <f>BE13</f>
        <v>51</v>
      </c>
      <c r="DK13" s="284"/>
      <c r="DL13" s="284"/>
      <c r="DM13" s="284"/>
      <c r="DN13" s="284"/>
      <c r="DO13" s="284"/>
      <c r="DP13" s="284"/>
      <c r="DQ13" s="286"/>
      <c r="DR13" s="285"/>
      <c r="DS13" s="288"/>
      <c r="DT13" s="288"/>
      <c r="DU13" s="288"/>
      <c r="DV13" s="288"/>
      <c r="DW13" s="288"/>
      <c r="DX13" s="288"/>
      <c r="DY13" s="288"/>
      <c r="DZ13" s="288"/>
      <c r="EA13" s="287"/>
    </row>
    <row r="14" spans="1:131" ht="24.75" customHeight="1" x14ac:dyDescent="0.2">
      <c r="A14" s="308" t="s">
        <v>9</v>
      </c>
      <c r="B14" s="288"/>
      <c r="C14" s="288"/>
      <c r="D14" s="288"/>
      <c r="E14" s="287"/>
      <c r="F14" s="258" t="s">
        <v>305</v>
      </c>
      <c r="G14" s="309" t="s">
        <v>304</v>
      </c>
      <c r="H14" s="307" t="s">
        <v>303</v>
      </c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5"/>
      <c r="W14" s="307" t="s">
        <v>302</v>
      </c>
      <c r="X14" s="306"/>
      <c r="Y14" s="306"/>
      <c r="Z14" s="306"/>
      <c r="AA14" s="306"/>
      <c r="AB14" s="306"/>
      <c r="AC14" s="306"/>
      <c r="AD14" s="306"/>
      <c r="AE14" s="305"/>
      <c r="AF14" s="290">
        <v>10</v>
      </c>
      <c r="AG14" s="298"/>
      <c r="AH14" s="298"/>
      <c r="AI14" s="298"/>
      <c r="AJ14" s="298"/>
      <c r="AK14" s="298"/>
      <c r="AL14" s="298"/>
      <c r="AM14" s="297"/>
      <c r="AN14" s="285" t="s">
        <v>245</v>
      </c>
      <c r="AO14" s="288"/>
      <c r="AP14" s="288"/>
      <c r="AQ14" s="288"/>
      <c r="AR14" s="288"/>
      <c r="AS14" s="288"/>
      <c r="AT14" s="288"/>
      <c r="AU14" s="287"/>
      <c r="AV14" s="289"/>
      <c r="AW14" s="285">
        <v>0.4</v>
      </c>
      <c r="AX14" s="288"/>
      <c r="AY14" s="288"/>
      <c r="AZ14" s="288"/>
      <c r="BA14" s="288"/>
      <c r="BB14" s="288"/>
      <c r="BC14" s="288"/>
      <c r="BD14" s="287"/>
      <c r="BE14" s="285">
        <f>CD14</f>
        <v>1</v>
      </c>
      <c r="BF14" s="284"/>
      <c r="BG14" s="284"/>
      <c r="BH14" s="284"/>
      <c r="BI14" s="284"/>
      <c r="BJ14" s="284"/>
      <c r="BK14" s="284"/>
      <c r="BL14" s="284"/>
      <c r="BM14" s="286"/>
      <c r="BN14" s="285"/>
      <c r="BO14" s="284"/>
      <c r="BP14" s="284"/>
      <c r="BQ14" s="284"/>
      <c r="BR14" s="284"/>
      <c r="BS14" s="284"/>
      <c r="BT14" s="284"/>
      <c r="BU14" s="286"/>
      <c r="BV14" s="285"/>
      <c r="BW14" s="284"/>
      <c r="BX14" s="284"/>
      <c r="BY14" s="284"/>
      <c r="BZ14" s="284"/>
      <c r="CA14" s="284"/>
      <c r="CB14" s="284"/>
      <c r="CC14" s="286"/>
      <c r="CD14" s="285">
        <v>1</v>
      </c>
      <c r="CE14" s="284"/>
      <c r="CF14" s="284"/>
      <c r="CG14" s="284"/>
      <c r="CH14" s="284"/>
      <c r="CI14" s="284"/>
      <c r="CJ14" s="284"/>
      <c r="CK14" s="286"/>
      <c r="CL14" s="285"/>
      <c r="CM14" s="284"/>
      <c r="CN14" s="284"/>
      <c r="CO14" s="284"/>
      <c r="CP14" s="284"/>
      <c r="CQ14" s="284"/>
      <c r="CR14" s="284"/>
      <c r="CS14" s="286"/>
      <c r="CT14" s="285"/>
      <c r="CU14" s="284"/>
      <c r="CV14" s="284"/>
      <c r="CW14" s="284"/>
      <c r="CX14" s="284"/>
      <c r="CY14" s="284"/>
      <c r="CZ14" s="284"/>
      <c r="DA14" s="286"/>
      <c r="DB14" s="285"/>
      <c r="DC14" s="284"/>
      <c r="DD14" s="284"/>
      <c r="DE14" s="284"/>
      <c r="DF14" s="284"/>
      <c r="DG14" s="284"/>
      <c r="DH14" s="284"/>
      <c r="DI14" s="286"/>
      <c r="DJ14" s="285">
        <f>BE14</f>
        <v>1</v>
      </c>
      <c r="DK14" s="284"/>
      <c r="DL14" s="284"/>
      <c r="DM14" s="284"/>
      <c r="DN14" s="284"/>
      <c r="DO14" s="284"/>
      <c r="DP14" s="284"/>
      <c r="DQ14" s="286"/>
      <c r="DR14" s="285"/>
      <c r="DS14" s="288"/>
      <c r="DT14" s="288"/>
      <c r="DU14" s="288"/>
      <c r="DV14" s="288"/>
      <c r="DW14" s="288"/>
      <c r="DX14" s="288"/>
      <c r="DY14" s="288"/>
      <c r="DZ14" s="288"/>
      <c r="EA14" s="287"/>
    </row>
    <row r="15" spans="1:131" ht="21.75" customHeight="1" x14ac:dyDescent="0.2">
      <c r="A15" s="308" t="s">
        <v>7</v>
      </c>
      <c r="B15" s="288"/>
      <c r="C15" s="288"/>
      <c r="D15" s="288"/>
      <c r="E15" s="287"/>
      <c r="F15" s="258" t="s">
        <v>301</v>
      </c>
      <c r="G15" s="258" t="s">
        <v>300</v>
      </c>
      <c r="H15" s="307" t="s">
        <v>299</v>
      </c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5"/>
      <c r="W15" s="307" t="s">
        <v>298</v>
      </c>
      <c r="X15" s="306"/>
      <c r="Y15" s="306"/>
      <c r="Z15" s="306"/>
      <c r="AA15" s="306"/>
      <c r="AB15" s="306"/>
      <c r="AC15" s="306"/>
      <c r="AD15" s="306"/>
      <c r="AE15" s="305"/>
      <c r="AF15" s="290">
        <v>10</v>
      </c>
      <c r="AG15" s="298"/>
      <c r="AH15" s="298"/>
      <c r="AI15" s="298"/>
      <c r="AJ15" s="298"/>
      <c r="AK15" s="298"/>
      <c r="AL15" s="298"/>
      <c r="AM15" s="297"/>
      <c r="AN15" s="285" t="s">
        <v>245</v>
      </c>
      <c r="AO15" s="288"/>
      <c r="AP15" s="288"/>
      <c r="AQ15" s="288"/>
      <c r="AR15" s="288"/>
      <c r="AS15" s="288"/>
      <c r="AT15" s="288"/>
      <c r="AU15" s="287"/>
      <c r="AV15" s="289"/>
      <c r="AW15" s="285">
        <v>0.4</v>
      </c>
      <c r="AX15" s="288"/>
      <c r="AY15" s="288"/>
      <c r="AZ15" s="288"/>
      <c r="BA15" s="288"/>
      <c r="BB15" s="288"/>
      <c r="BC15" s="288"/>
      <c r="BD15" s="287"/>
      <c r="BE15" s="285">
        <f>CD15</f>
        <v>1</v>
      </c>
      <c r="BF15" s="284"/>
      <c r="BG15" s="284"/>
      <c r="BH15" s="284"/>
      <c r="BI15" s="284"/>
      <c r="BJ15" s="284"/>
      <c r="BK15" s="284"/>
      <c r="BL15" s="284"/>
      <c r="BM15" s="286"/>
      <c r="BN15" s="285"/>
      <c r="BO15" s="284"/>
      <c r="BP15" s="284"/>
      <c r="BQ15" s="284"/>
      <c r="BR15" s="284"/>
      <c r="BS15" s="284"/>
      <c r="BT15" s="284"/>
      <c r="BU15" s="286"/>
      <c r="BV15" s="285"/>
      <c r="BW15" s="284"/>
      <c r="BX15" s="284"/>
      <c r="BY15" s="284"/>
      <c r="BZ15" s="284"/>
      <c r="CA15" s="284"/>
      <c r="CB15" s="284"/>
      <c r="CC15" s="286"/>
      <c r="CD15" s="285">
        <v>1</v>
      </c>
      <c r="CE15" s="284"/>
      <c r="CF15" s="284"/>
      <c r="CG15" s="284"/>
      <c r="CH15" s="284"/>
      <c r="CI15" s="284"/>
      <c r="CJ15" s="284"/>
      <c r="CK15" s="286"/>
      <c r="CL15" s="285"/>
      <c r="CM15" s="284"/>
      <c r="CN15" s="284"/>
      <c r="CO15" s="284"/>
      <c r="CP15" s="284"/>
      <c r="CQ15" s="284"/>
      <c r="CR15" s="284"/>
      <c r="CS15" s="286"/>
      <c r="CT15" s="285"/>
      <c r="CU15" s="284"/>
      <c r="CV15" s="284"/>
      <c r="CW15" s="284"/>
      <c r="CX15" s="284"/>
      <c r="CY15" s="284"/>
      <c r="CZ15" s="284"/>
      <c r="DA15" s="286"/>
      <c r="DB15" s="285"/>
      <c r="DC15" s="284"/>
      <c r="DD15" s="284"/>
      <c r="DE15" s="284"/>
      <c r="DF15" s="284"/>
      <c r="DG15" s="284"/>
      <c r="DH15" s="284"/>
      <c r="DI15" s="286"/>
      <c r="DJ15" s="285">
        <f>BE15</f>
        <v>1</v>
      </c>
      <c r="DK15" s="284"/>
      <c r="DL15" s="284"/>
      <c r="DM15" s="284"/>
      <c r="DN15" s="284"/>
      <c r="DO15" s="284"/>
      <c r="DP15" s="284"/>
      <c r="DQ15" s="286"/>
      <c r="DR15" s="285"/>
      <c r="DS15" s="288"/>
      <c r="DT15" s="288"/>
      <c r="DU15" s="288"/>
      <c r="DV15" s="288"/>
      <c r="DW15" s="288"/>
      <c r="DX15" s="288"/>
      <c r="DY15" s="288"/>
      <c r="DZ15" s="288"/>
      <c r="EA15" s="287"/>
    </row>
    <row r="16" spans="1:131" ht="21.75" customHeight="1" x14ac:dyDescent="0.2">
      <c r="A16" s="308" t="s">
        <v>61</v>
      </c>
      <c r="B16" s="288"/>
      <c r="C16" s="288"/>
      <c r="D16" s="288"/>
      <c r="E16" s="287"/>
      <c r="F16" s="258" t="s">
        <v>297</v>
      </c>
      <c r="G16" s="258" t="s">
        <v>296</v>
      </c>
      <c r="H16" s="307" t="s">
        <v>295</v>
      </c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5"/>
      <c r="W16" s="307" t="s">
        <v>294</v>
      </c>
      <c r="X16" s="306"/>
      <c r="Y16" s="306"/>
      <c r="Z16" s="306"/>
      <c r="AA16" s="306"/>
      <c r="AB16" s="306"/>
      <c r="AC16" s="306"/>
      <c r="AD16" s="306"/>
      <c r="AE16" s="305"/>
      <c r="AF16" s="290">
        <v>10</v>
      </c>
      <c r="AG16" s="298"/>
      <c r="AH16" s="298"/>
      <c r="AI16" s="298"/>
      <c r="AJ16" s="298"/>
      <c r="AK16" s="298"/>
      <c r="AL16" s="298"/>
      <c r="AM16" s="297"/>
      <c r="AN16" s="285" t="s">
        <v>245</v>
      </c>
      <c r="AO16" s="288"/>
      <c r="AP16" s="288"/>
      <c r="AQ16" s="288"/>
      <c r="AR16" s="288"/>
      <c r="AS16" s="288"/>
      <c r="AT16" s="288"/>
      <c r="AU16" s="287"/>
      <c r="AV16" s="289"/>
      <c r="AW16" s="285">
        <v>0.4</v>
      </c>
      <c r="AX16" s="288"/>
      <c r="AY16" s="288"/>
      <c r="AZ16" s="288"/>
      <c r="BA16" s="288"/>
      <c r="BB16" s="288"/>
      <c r="BC16" s="288"/>
      <c r="BD16" s="287"/>
      <c r="BE16" s="285">
        <f>CD16</f>
        <v>1</v>
      </c>
      <c r="BF16" s="284"/>
      <c r="BG16" s="284"/>
      <c r="BH16" s="284"/>
      <c r="BI16" s="284"/>
      <c r="BJ16" s="284"/>
      <c r="BK16" s="284"/>
      <c r="BL16" s="284"/>
      <c r="BM16" s="286"/>
      <c r="BN16" s="285"/>
      <c r="BO16" s="284"/>
      <c r="BP16" s="284"/>
      <c r="BQ16" s="284"/>
      <c r="BR16" s="284"/>
      <c r="BS16" s="284"/>
      <c r="BT16" s="284"/>
      <c r="BU16" s="286"/>
      <c r="BV16" s="285"/>
      <c r="BW16" s="284"/>
      <c r="BX16" s="284"/>
      <c r="BY16" s="284"/>
      <c r="BZ16" s="284"/>
      <c r="CA16" s="284"/>
      <c r="CB16" s="284"/>
      <c r="CC16" s="286"/>
      <c r="CD16" s="285">
        <v>1</v>
      </c>
      <c r="CE16" s="284"/>
      <c r="CF16" s="284"/>
      <c r="CG16" s="284"/>
      <c r="CH16" s="284"/>
      <c r="CI16" s="284"/>
      <c r="CJ16" s="284"/>
      <c r="CK16" s="286"/>
      <c r="CL16" s="285"/>
      <c r="CM16" s="284"/>
      <c r="CN16" s="284"/>
      <c r="CO16" s="284"/>
      <c r="CP16" s="284"/>
      <c r="CQ16" s="284"/>
      <c r="CR16" s="284"/>
      <c r="CS16" s="286"/>
      <c r="CT16" s="285"/>
      <c r="CU16" s="284"/>
      <c r="CV16" s="284"/>
      <c r="CW16" s="284"/>
      <c r="CX16" s="284"/>
      <c r="CY16" s="284"/>
      <c r="CZ16" s="284"/>
      <c r="DA16" s="286"/>
      <c r="DB16" s="285"/>
      <c r="DC16" s="284"/>
      <c r="DD16" s="284"/>
      <c r="DE16" s="284"/>
      <c r="DF16" s="284"/>
      <c r="DG16" s="284"/>
      <c r="DH16" s="284"/>
      <c r="DI16" s="286"/>
      <c r="DJ16" s="285">
        <f>BE16</f>
        <v>1</v>
      </c>
      <c r="DK16" s="284"/>
      <c r="DL16" s="284"/>
      <c r="DM16" s="284"/>
      <c r="DN16" s="284"/>
      <c r="DO16" s="284"/>
      <c r="DP16" s="284"/>
      <c r="DQ16" s="286"/>
      <c r="DR16" s="285"/>
      <c r="DS16" s="288"/>
      <c r="DT16" s="288"/>
      <c r="DU16" s="288"/>
      <c r="DV16" s="288"/>
      <c r="DW16" s="288"/>
      <c r="DX16" s="288"/>
      <c r="DY16" s="288"/>
      <c r="DZ16" s="288"/>
      <c r="EA16" s="287"/>
    </row>
    <row r="17" spans="1:179" ht="21.75" customHeight="1" x14ac:dyDescent="0.2">
      <c r="A17" s="308" t="s">
        <v>56</v>
      </c>
      <c r="B17" s="288"/>
      <c r="C17" s="288"/>
      <c r="D17" s="288"/>
      <c r="E17" s="287"/>
      <c r="F17" s="258" t="s">
        <v>293</v>
      </c>
      <c r="G17" s="258" t="s">
        <v>292</v>
      </c>
      <c r="H17" s="307" t="s">
        <v>291</v>
      </c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5"/>
      <c r="W17" s="307" t="s">
        <v>290</v>
      </c>
      <c r="X17" s="306"/>
      <c r="Y17" s="306"/>
      <c r="Z17" s="306"/>
      <c r="AA17" s="306"/>
      <c r="AB17" s="306"/>
      <c r="AC17" s="306"/>
      <c r="AD17" s="306"/>
      <c r="AE17" s="305"/>
      <c r="AF17" s="290">
        <v>10</v>
      </c>
      <c r="AG17" s="298"/>
      <c r="AH17" s="298"/>
      <c r="AI17" s="298"/>
      <c r="AJ17" s="298"/>
      <c r="AK17" s="298"/>
      <c r="AL17" s="298"/>
      <c r="AM17" s="297"/>
      <c r="AN17" s="285" t="s">
        <v>245</v>
      </c>
      <c r="AO17" s="288"/>
      <c r="AP17" s="288"/>
      <c r="AQ17" s="288"/>
      <c r="AR17" s="288"/>
      <c r="AS17" s="288"/>
      <c r="AT17" s="288"/>
      <c r="AU17" s="287"/>
      <c r="AV17" s="289"/>
      <c r="AW17" s="285">
        <v>0.4</v>
      </c>
      <c r="AX17" s="288"/>
      <c r="AY17" s="288"/>
      <c r="AZ17" s="288"/>
      <c r="BA17" s="288"/>
      <c r="BB17" s="288"/>
      <c r="BC17" s="288"/>
      <c r="BD17" s="287"/>
      <c r="BE17" s="285">
        <f>CD17</f>
        <v>1</v>
      </c>
      <c r="BF17" s="284"/>
      <c r="BG17" s="284"/>
      <c r="BH17" s="284"/>
      <c r="BI17" s="284"/>
      <c r="BJ17" s="284"/>
      <c r="BK17" s="284"/>
      <c r="BL17" s="284"/>
      <c r="BM17" s="286"/>
      <c r="BN17" s="285"/>
      <c r="BO17" s="288"/>
      <c r="BP17" s="288"/>
      <c r="BQ17" s="288"/>
      <c r="BR17" s="288"/>
      <c r="BS17" s="288"/>
      <c r="BT17" s="288"/>
      <c r="BU17" s="287"/>
      <c r="BV17" s="285"/>
      <c r="BW17" s="288"/>
      <c r="BX17" s="288"/>
      <c r="BY17" s="288"/>
      <c r="BZ17" s="288"/>
      <c r="CA17" s="288"/>
      <c r="CB17" s="288"/>
      <c r="CC17" s="287"/>
      <c r="CD17" s="285">
        <v>1</v>
      </c>
      <c r="CE17" s="288"/>
      <c r="CF17" s="288"/>
      <c r="CG17" s="288"/>
      <c r="CH17" s="288"/>
      <c r="CI17" s="288"/>
      <c r="CJ17" s="288"/>
      <c r="CK17" s="287"/>
      <c r="CL17" s="285"/>
      <c r="CM17" s="288"/>
      <c r="CN17" s="288"/>
      <c r="CO17" s="288"/>
      <c r="CP17" s="288"/>
      <c r="CQ17" s="288"/>
      <c r="CR17" s="288"/>
      <c r="CS17" s="287"/>
      <c r="CT17" s="285"/>
      <c r="CU17" s="288"/>
      <c r="CV17" s="288"/>
      <c r="CW17" s="288"/>
      <c r="CX17" s="288"/>
      <c r="CY17" s="288"/>
      <c r="CZ17" s="288"/>
      <c r="DA17" s="287"/>
      <c r="DB17" s="285"/>
      <c r="DC17" s="288"/>
      <c r="DD17" s="288"/>
      <c r="DE17" s="288"/>
      <c r="DF17" s="288"/>
      <c r="DG17" s="288"/>
      <c r="DH17" s="288"/>
      <c r="DI17" s="287"/>
      <c r="DJ17" s="285">
        <f>BE17</f>
        <v>1</v>
      </c>
      <c r="DK17" s="284"/>
      <c r="DL17" s="284"/>
      <c r="DM17" s="284"/>
      <c r="DN17" s="284"/>
      <c r="DO17" s="284"/>
      <c r="DP17" s="284"/>
      <c r="DQ17" s="286"/>
      <c r="DR17" s="285"/>
      <c r="DS17" s="288"/>
      <c r="DT17" s="288"/>
      <c r="DU17" s="288"/>
      <c r="DV17" s="288"/>
      <c r="DW17" s="288"/>
      <c r="DX17" s="288"/>
      <c r="DY17" s="288"/>
      <c r="DZ17" s="288"/>
      <c r="EA17" s="287"/>
    </row>
    <row r="18" spans="1:179" ht="21.75" customHeight="1" x14ac:dyDescent="0.2">
      <c r="A18" s="308" t="s">
        <v>289</v>
      </c>
      <c r="B18" s="288"/>
      <c r="C18" s="288"/>
      <c r="D18" s="288"/>
      <c r="E18" s="287"/>
      <c r="F18" s="258" t="s">
        <v>288</v>
      </c>
      <c r="G18" s="258" t="s">
        <v>287</v>
      </c>
      <c r="H18" s="307" t="s">
        <v>286</v>
      </c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5"/>
      <c r="W18" s="307" t="s">
        <v>285</v>
      </c>
      <c r="X18" s="306"/>
      <c r="Y18" s="306"/>
      <c r="Z18" s="306"/>
      <c r="AA18" s="306"/>
      <c r="AB18" s="306"/>
      <c r="AC18" s="306"/>
      <c r="AD18" s="306"/>
      <c r="AE18" s="305"/>
      <c r="AF18" s="290">
        <v>10</v>
      </c>
      <c r="AG18" s="298"/>
      <c r="AH18" s="298"/>
      <c r="AI18" s="298"/>
      <c r="AJ18" s="298"/>
      <c r="AK18" s="298"/>
      <c r="AL18" s="298"/>
      <c r="AM18" s="297"/>
      <c r="AN18" s="285" t="s">
        <v>245</v>
      </c>
      <c r="AO18" s="288"/>
      <c r="AP18" s="288"/>
      <c r="AQ18" s="288"/>
      <c r="AR18" s="288"/>
      <c r="AS18" s="288"/>
      <c r="AT18" s="288"/>
      <c r="AU18" s="287"/>
      <c r="AV18" s="289"/>
      <c r="AW18" s="285">
        <v>0.4</v>
      </c>
      <c r="AX18" s="288"/>
      <c r="AY18" s="288"/>
      <c r="AZ18" s="288"/>
      <c r="BA18" s="288"/>
      <c r="BB18" s="288"/>
      <c r="BC18" s="288"/>
      <c r="BD18" s="287"/>
      <c r="BE18" s="285">
        <f>BV18</f>
        <v>38</v>
      </c>
      <c r="BF18" s="284"/>
      <c r="BG18" s="284"/>
      <c r="BH18" s="284"/>
      <c r="BI18" s="284"/>
      <c r="BJ18" s="284"/>
      <c r="BK18" s="284"/>
      <c r="BL18" s="284"/>
      <c r="BM18" s="286"/>
      <c r="BN18" s="285"/>
      <c r="BO18" s="284"/>
      <c r="BP18" s="284"/>
      <c r="BQ18" s="284"/>
      <c r="BR18" s="284"/>
      <c r="BS18" s="284"/>
      <c r="BT18" s="284"/>
      <c r="BU18" s="286"/>
      <c r="BV18" s="285">
        <v>38</v>
      </c>
      <c r="BW18" s="284"/>
      <c r="BX18" s="284"/>
      <c r="BY18" s="284"/>
      <c r="BZ18" s="284"/>
      <c r="CA18" s="284"/>
      <c r="CB18" s="284"/>
      <c r="CC18" s="286"/>
      <c r="CD18" s="285"/>
      <c r="CE18" s="284"/>
      <c r="CF18" s="284"/>
      <c r="CG18" s="284"/>
      <c r="CH18" s="284"/>
      <c r="CI18" s="284"/>
      <c r="CJ18" s="284"/>
      <c r="CK18" s="286"/>
      <c r="CL18" s="285"/>
      <c r="CM18" s="284"/>
      <c r="CN18" s="284"/>
      <c r="CO18" s="284"/>
      <c r="CP18" s="284"/>
      <c r="CQ18" s="284"/>
      <c r="CR18" s="284"/>
      <c r="CS18" s="286"/>
      <c r="CT18" s="285"/>
      <c r="CU18" s="284"/>
      <c r="CV18" s="284"/>
      <c r="CW18" s="284"/>
      <c r="CX18" s="284"/>
      <c r="CY18" s="284"/>
      <c r="CZ18" s="284"/>
      <c r="DA18" s="286"/>
      <c r="DB18" s="285"/>
      <c r="DC18" s="284"/>
      <c r="DD18" s="284"/>
      <c r="DE18" s="284"/>
      <c r="DF18" s="284"/>
      <c r="DG18" s="284"/>
      <c r="DH18" s="284"/>
      <c r="DI18" s="286"/>
      <c r="DJ18" s="285">
        <v>38</v>
      </c>
      <c r="DK18" s="284"/>
      <c r="DL18" s="284"/>
      <c r="DM18" s="284"/>
      <c r="DN18" s="284"/>
      <c r="DO18" s="284"/>
      <c r="DP18" s="284"/>
      <c r="DQ18" s="286"/>
      <c r="DR18" s="285"/>
      <c r="DS18" s="288"/>
      <c r="DT18" s="288"/>
      <c r="DU18" s="288"/>
      <c r="DV18" s="288"/>
      <c r="DW18" s="288"/>
      <c r="DX18" s="288"/>
      <c r="DY18" s="288"/>
      <c r="DZ18" s="288"/>
      <c r="EA18" s="287"/>
    </row>
    <row r="19" spans="1:179" ht="21.75" customHeight="1" x14ac:dyDescent="0.2">
      <c r="A19" s="308" t="s">
        <v>284</v>
      </c>
      <c r="B19" s="288"/>
      <c r="C19" s="288"/>
      <c r="D19" s="288"/>
      <c r="E19" s="287"/>
      <c r="F19" s="258" t="s">
        <v>283</v>
      </c>
      <c r="G19" s="258" t="s">
        <v>282</v>
      </c>
      <c r="H19" s="307" t="s">
        <v>281</v>
      </c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5"/>
      <c r="W19" s="307" t="s">
        <v>280</v>
      </c>
      <c r="X19" s="306"/>
      <c r="Y19" s="306"/>
      <c r="Z19" s="306"/>
      <c r="AA19" s="306"/>
      <c r="AB19" s="306"/>
      <c r="AC19" s="306"/>
      <c r="AD19" s="306"/>
      <c r="AE19" s="305"/>
      <c r="AF19" s="290">
        <v>10</v>
      </c>
      <c r="AG19" s="298"/>
      <c r="AH19" s="298"/>
      <c r="AI19" s="298"/>
      <c r="AJ19" s="298"/>
      <c r="AK19" s="298"/>
      <c r="AL19" s="298"/>
      <c r="AM19" s="297"/>
      <c r="AN19" s="285" t="s">
        <v>245</v>
      </c>
      <c r="AO19" s="288"/>
      <c r="AP19" s="288"/>
      <c r="AQ19" s="288"/>
      <c r="AR19" s="288"/>
      <c r="AS19" s="288"/>
      <c r="AT19" s="288"/>
      <c r="AU19" s="287"/>
      <c r="AV19" s="289"/>
      <c r="AW19" s="285">
        <v>0.4</v>
      </c>
      <c r="AX19" s="288"/>
      <c r="AY19" s="288"/>
      <c r="AZ19" s="288"/>
      <c r="BA19" s="288"/>
      <c r="BB19" s="288"/>
      <c r="BC19" s="288"/>
      <c r="BD19" s="287"/>
      <c r="BE19" s="285">
        <f>CD19</f>
        <v>4</v>
      </c>
      <c r="BF19" s="284"/>
      <c r="BG19" s="284"/>
      <c r="BH19" s="284"/>
      <c r="BI19" s="284"/>
      <c r="BJ19" s="284"/>
      <c r="BK19" s="284"/>
      <c r="BL19" s="284"/>
      <c r="BM19" s="286"/>
      <c r="BN19" s="285"/>
      <c r="BO19" s="288"/>
      <c r="BP19" s="288"/>
      <c r="BQ19" s="288"/>
      <c r="BR19" s="288"/>
      <c r="BS19" s="288"/>
      <c r="BT19" s="288"/>
      <c r="BU19" s="287"/>
      <c r="BV19" s="285"/>
      <c r="BW19" s="288"/>
      <c r="BX19" s="288"/>
      <c r="BY19" s="288"/>
      <c r="BZ19" s="288"/>
      <c r="CA19" s="288"/>
      <c r="CB19" s="288"/>
      <c r="CC19" s="287"/>
      <c r="CD19" s="285">
        <v>4</v>
      </c>
      <c r="CE19" s="288"/>
      <c r="CF19" s="288"/>
      <c r="CG19" s="288"/>
      <c r="CH19" s="288"/>
      <c r="CI19" s="288"/>
      <c r="CJ19" s="288"/>
      <c r="CK19" s="287"/>
      <c r="CL19" s="285"/>
      <c r="CM19" s="288"/>
      <c r="CN19" s="288"/>
      <c r="CO19" s="288"/>
      <c r="CP19" s="288"/>
      <c r="CQ19" s="288"/>
      <c r="CR19" s="288"/>
      <c r="CS19" s="287"/>
      <c r="CT19" s="285"/>
      <c r="CU19" s="288"/>
      <c r="CV19" s="288"/>
      <c r="CW19" s="288"/>
      <c r="CX19" s="288"/>
      <c r="CY19" s="288"/>
      <c r="CZ19" s="288"/>
      <c r="DA19" s="287"/>
      <c r="DB19" s="285"/>
      <c r="DC19" s="288"/>
      <c r="DD19" s="288"/>
      <c r="DE19" s="288"/>
      <c r="DF19" s="288"/>
      <c r="DG19" s="288"/>
      <c r="DH19" s="288"/>
      <c r="DI19" s="287"/>
      <c r="DJ19" s="285">
        <f>BE19</f>
        <v>4</v>
      </c>
      <c r="DK19" s="284"/>
      <c r="DL19" s="284"/>
      <c r="DM19" s="284"/>
      <c r="DN19" s="284"/>
      <c r="DO19" s="284"/>
      <c r="DP19" s="284"/>
      <c r="DQ19" s="286"/>
      <c r="DR19" s="285"/>
      <c r="DS19" s="288"/>
      <c r="DT19" s="288"/>
      <c r="DU19" s="288"/>
      <c r="DV19" s="288"/>
      <c r="DW19" s="288"/>
      <c r="DX19" s="288"/>
      <c r="DY19" s="288"/>
      <c r="DZ19" s="288"/>
      <c r="EA19" s="287"/>
    </row>
    <row r="20" spans="1:179" ht="22.5" x14ac:dyDescent="0.2">
      <c r="A20" s="308" t="s">
        <v>187</v>
      </c>
      <c r="B20" s="288"/>
      <c r="C20" s="288"/>
      <c r="D20" s="288"/>
      <c r="E20" s="287"/>
      <c r="F20" s="303" t="s">
        <v>279</v>
      </c>
      <c r="G20" s="258" t="s">
        <v>278</v>
      </c>
      <c r="H20" s="307" t="s">
        <v>277</v>
      </c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5"/>
      <c r="W20" s="307" t="s">
        <v>276</v>
      </c>
      <c r="X20" s="306"/>
      <c r="Y20" s="306"/>
      <c r="Z20" s="306"/>
      <c r="AA20" s="306"/>
      <c r="AB20" s="306"/>
      <c r="AC20" s="306"/>
      <c r="AD20" s="306"/>
      <c r="AE20" s="305"/>
      <c r="AF20" s="290">
        <v>10</v>
      </c>
      <c r="AG20" s="298"/>
      <c r="AH20" s="298"/>
      <c r="AI20" s="298"/>
      <c r="AJ20" s="298"/>
      <c r="AK20" s="298"/>
      <c r="AL20" s="298"/>
      <c r="AM20" s="297"/>
      <c r="AN20" s="285" t="s">
        <v>245</v>
      </c>
      <c r="AO20" s="288"/>
      <c r="AP20" s="288"/>
      <c r="AQ20" s="288"/>
      <c r="AR20" s="288"/>
      <c r="AS20" s="288"/>
      <c r="AT20" s="288"/>
      <c r="AU20" s="287"/>
      <c r="AV20" s="289"/>
      <c r="AW20" s="285">
        <v>0.4</v>
      </c>
      <c r="AX20" s="288"/>
      <c r="AY20" s="288"/>
      <c r="AZ20" s="288"/>
      <c r="BA20" s="288"/>
      <c r="BB20" s="288"/>
      <c r="BC20" s="288"/>
      <c r="BD20" s="287"/>
      <c r="BE20" s="285">
        <f>CD20</f>
        <v>1</v>
      </c>
      <c r="BF20" s="284"/>
      <c r="BG20" s="284"/>
      <c r="BH20" s="284"/>
      <c r="BI20" s="284"/>
      <c r="BJ20" s="284"/>
      <c r="BK20" s="284"/>
      <c r="BL20" s="284"/>
      <c r="BM20" s="286"/>
      <c r="BN20" s="285"/>
      <c r="BO20" s="284"/>
      <c r="BP20" s="284"/>
      <c r="BQ20" s="284"/>
      <c r="BR20" s="284"/>
      <c r="BS20" s="284"/>
      <c r="BT20" s="284"/>
      <c r="BU20" s="286"/>
      <c r="BV20" s="285"/>
      <c r="BW20" s="284"/>
      <c r="BX20" s="284"/>
      <c r="BY20" s="284"/>
      <c r="BZ20" s="284"/>
      <c r="CA20" s="284"/>
      <c r="CB20" s="284"/>
      <c r="CC20" s="286"/>
      <c r="CD20" s="285">
        <v>1</v>
      </c>
      <c r="CE20" s="284"/>
      <c r="CF20" s="284"/>
      <c r="CG20" s="284"/>
      <c r="CH20" s="284"/>
      <c r="CI20" s="284"/>
      <c r="CJ20" s="284"/>
      <c r="CK20" s="286"/>
      <c r="CL20" s="285"/>
      <c r="CM20" s="284"/>
      <c r="CN20" s="284"/>
      <c r="CO20" s="284"/>
      <c r="CP20" s="284"/>
      <c r="CQ20" s="284"/>
      <c r="CR20" s="284"/>
      <c r="CS20" s="286"/>
      <c r="CT20" s="285"/>
      <c r="CU20" s="284"/>
      <c r="CV20" s="284"/>
      <c r="CW20" s="284"/>
      <c r="CX20" s="284"/>
      <c r="CY20" s="284"/>
      <c r="CZ20" s="284"/>
      <c r="DA20" s="286"/>
      <c r="DB20" s="285"/>
      <c r="DC20" s="284"/>
      <c r="DD20" s="284"/>
      <c r="DE20" s="284"/>
      <c r="DF20" s="284"/>
      <c r="DG20" s="284"/>
      <c r="DH20" s="284"/>
      <c r="DI20" s="286"/>
      <c r="DJ20" s="285">
        <f>BE20</f>
        <v>1</v>
      </c>
      <c r="DK20" s="284"/>
      <c r="DL20" s="284"/>
      <c r="DM20" s="284"/>
      <c r="DN20" s="284"/>
      <c r="DO20" s="284"/>
      <c r="DP20" s="284"/>
      <c r="DQ20" s="286"/>
      <c r="DR20" s="285"/>
      <c r="DS20" s="288"/>
      <c r="DT20" s="288"/>
      <c r="DU20" s="288"/>
      <c r="DV20" s="288"/>
      <c r="DW20" s="288"/>
      <c r="DX20" s="288"/>
      <c r="DY20" s="288"/>
      <c r="DZ20" s="288"/>
      <c r="EA20" s="287"/>
    </row>
    <row r="21" spans="1:179" x14ac:dyDescent="0.2">
      <c r="A21" s="304" t="s">
        <v>275</v>
      </c>
      <c r="B21" s="292"/>
      <c r="C21" s="292">
        <v>15</v>
      </c>
      <c r="D21" s="292"/>
      <c r="E21" s="291"/>
      <c r="F21" s="303" t="s">
        <v>274</v>
      </c>
      <c r="G21" s="302" t="s">
        <v>273</v>
      </c>
      <c r="H21" s="301" t="s">
        <v>272</v>
      </c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299"/>
      <c r="W21" s="301" t="s">
        <v>271</v>
      </c>
      <c r="X21" s="300"/>
      <c r="Y21" s="300"/>
      <c r="Z21" s="300"/>
      <c r="AA21" s="300"/>
      <c r="AB21" s="300"/>
      <c r="AC21" s="300"/>
      <c r="AD21" s="300"/>
      <c r="AE21" s="299"/>
      <c r="AF21" s="290">
        <v>10</v>
      </c>
      <c r="AG21" s="298"/>
      <c r="AH21" s="298"/>
      <c r="AI21" s="298"/>
      <c r="AJ21" s="298"/>
      <c r="AK21" s="298"/>
      <c r="AL21" s="298"/>
      <c r="AM21" s="297"/>
      <c r="AN21" s="293" t="s">
        <v>245</v>
      </c>
      <c r="AO21" s="292"/>
      <c r="AP21" s="292"/>
      <c r="AQ21" s="292"/>
      <c r="AR21" s="292"/>
      <c r="AS21" s="292"/>
      <c r="AT21" s="292"/>
      <c r="AU21" s="291"/>
      <c r="AV21" s="296"/>
      <c r="AW21" s="293">
        <v>0.4</v>
      </c>
      <c r="AX21" s="292"/>
      <c r="AY21" s="292"/>
      <c r="AZ21" s="292"/>
      <c r="BA21" s="292"/>
      <c r="BB21" s="292"/>
      <c r="BC21" s="292"/>
      <c r="BD21" s="291"/>
      <c r="BE21" s="285">
        <f>CD21</f>
        <v>1</v>
      </c>
      <c r="BF21" s="284"/>
      <c r="BG21" s="284"/>
      <c r="BH21" s="284"/>
      <c r="BI21" s="284"/>
      <c r="BJ21" s="284"/>
      <c r="BK21" s="284"/>
      <c r="BL21" s="284"/>
      <c r="BM21" s="286"/>
      <c r="BN21" s="293"/>
      <c r="BO21" s="295"/>
      <c r="BP21" s="295"/>
      <c r="BQ21" s="295"/>
      <c r="BR21" s="295"/>
      <c r="BS21" s="295"/>
      <c r="BT21" s="295"/>
      <c r="BU21" s="294"/>
      <c r="BV21" s="293"/>
      <c r="BW21" s="295"/>
      <c r="BX21" s="295"/>
      <c r="BY21" s="295"/>
      <c r="BZ21" s="295"/>
      <c r="CA21" s="295"/>
      <c r="CB21" s="295"/>
      <c r="CC21" s="294"/>
      <c r="CD21" s="293">
        <v>1</v>
      </c>
      <c r="CE21" s="295"/>
      <c r="CF21" s="295"/>
      <c r="CG21" s="295"/>
      <c r="CH21" s="295"/>
      <c r="CI21" s="295"/>
      <c r="CJ21" s="295"/>
      <c r="CK21" s="294"/>
      <c r="CL21" s="293"/>
      <c r="CM21" s="295"/>
      <c r="CN21" s="295"/>
      <c r="CO21" s="295"/>
      <c r="CP21" s="295"/>
      <c r="CQ21" s="295"/>
      <c r="CR21" s="295"/>
      <c r="CS21" s="294"/>
      <c r="CT21" s="293"/>
      <c r="CU21" s="295"/>
      <c r="CV21" s="295"/>
      <c r="CW21" s="295"/>
      <c r="CX21" s="295"/>
      <c r="CY21" s="295"/>
      <c r="CZ21" s="295"/>
      <c r="DA21" s="294"/>
      <c r="DB21" s="293"/>
      <c r="DC21" s="295"/>
      <c r="DD21" s="295"/>
      <c r="DE21" s="295"/>
      <c r="DF21" s="295"/>
      <c r="DG21" s="295"/>
      <c r="DH21" s="295"/>
      <c r="DI21" s="294"/>
      <c r="DJ21" s="285">
        <f>BE21</f>
        <v>1</v>
      </c>
      <c r="DK21" s="284"/>
      <c r="DL21" s="284"/>
      <c r="DM21" s="284"/>
      <c r="DN21" s="284"/>
      <c r="DO21" s="284"/>
      <c r="DP21" s="284"/>
      <c r="DQ21" s="286"/>
      <c r="DR21" s="293"/>
      <c r="DS21" s="292"/>
      <c r="DT21" s="292"/>
      <c r="DU21" s="292"/>
      <c r="DV21" s="292"/>
      <c r="DW21" s="292"/>
      <c r="DX21" s="292"/>
      <c r="DY21" s="292"/>
      <c r="DZ21" s="292"/>
      <c r="EA21" s="291"/>
      <c r="EB21" s="290"/>
      <c r="EC21" s="288"/>
      <c r="ED21" s="288"/>
      <c r="EE21" s="288"/>
      <c r="EF21" s="288"/>
      <c r="EG21" s="288"/>
      <c r="EH21" s="288"/>
      <c r="EI21" s="287"/>
      <c r="EJ21" s="285"/>
      <c r="EK21" s="288"/>
      <c r="EL21" s="288"/>
      <c r="EM21" s="288"/>
      <c r="EN21" s="288"/>
      <c r="EO21" s="288"/>
      <c r="EP21" s="288"/>
      <c r="EQ21" s="287"/>
      <c r="ER21" s="289"/>
      <c r="ES21" s="285"/>
      <c r="ET21" s="288"/>
      <c r="EU21" s="288"/>
      <c r="EV21" s="288"/>
      <c r="EW21" s="288"/>
      <c r="EX21" s="288"/>
      <c r="EY21" s="288"/>
      <c r="EZ21" s="287"/>
      <c r="FA21" s="285"/>
      <c r="FB21" s="284"/>
      <c r="FC21" s="284"/>
      <c r="FD21" s="284"/>
      <c r="FE21" s="284"/>
      <c r="FF21" s="284"/>
      <c r="FG21" s="284"/>
      <c r="FH21" s="284"/>
      <c r="FI21" s="286"/>
      <c r="FJ21" s="285"/>
      <c r="FK21" s="284"/>
      <c r="FL21" s="284"/>
      <c r="FM21" s="284"/>
      <c r="FN21" s="284"/>
      <c r="FO21" s="284"/>
      <c r="FP21" s="284"/>
      <c r="FQ21" s="286"/>
      <c r="FR21" s="285"/>
      <c r="FS21" s="284"/>
      <c r="FT21" s="284"/>
      <c r="FU21" s="284"/>
      <c r="FV21" s="284"/>
      <c r="FW21" s="284"/>
    </row>
    <row r="22" spans="1:179" ht="22.5" x14ac:dyDescent="0.2">
      <c r="A22" s="283" t="s">
        <v>270</v>
      </c>
      <c r="B22" s="282"/>
      <c r="C22" s="282"/>
      <c r="D22" s="282"/>
      <c r="E22" s="281"/>
      <c r="F22" s="280" t="s">
        <v>269</v>
      </c>
      <c r="G22" s="279" t="s">
        <v>268</v>
      </c>
      <c r="H22" s="278" t="s">
        <v>267</v>
      </c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6"/>
      <c r="W22" s="278" t="s">
        <v>266</v>
      </c>
      <c r="X22" s="277"/>
      <c r="Y22" s="277"/>
      <c r="Z22" s="277"/>
      <c r="AA22" s="277"/>
      <c r="AB22" s="277"/>
      <c r="AC22" s="277"/>
      <c r="AD22" s="277"/>
      <c r="AE22" s="276"/>
      <c r="AF22" s="275">
        <v>10</v>
      </c>
      <c r="AG22" s="274"/>
      <c r="AH22" s="274"/>
      <c r="AI22" s="274"/>
      <c r="AJ22" s="274"/>
      <c r="AK22" s="274"/>
      <c r="AL22" s="274"/>
      <c r="AM22" s="273"/>
      <c r="AN22" s="266" t="s">
        <v>245</v>
      </c>
      <c r="AO22" s="265"/>
      <c r="AP22" s="265"/>
      <c r="AQ22" s="265"/>
      <c r="AR22" s="265"/>
      <c r="AS22" s="265"/>
      <c r="AT22" s="265"/>
      <c r="AU22" s="264"/>
      <c r="AV22" s="272"/>
      <c r="AW22" s="266">
        <v>0.4</v>
      </c>
      <c r="AX22" s="265"/>
      <c r="AY22" s="265"/>
      <c r="AZ22" s="265"/>
      <c r="BA22" s="265"/>
      <c r="BB22" s="265"/>
      <c r="BC22" s="265"/>
      <c r="BD22" s="264"/>
      <c r="BE22" s="269">
        <f>CD22</f>
        <v>1</v>
      </c>
      <c r="BF22" s="268"/>
      <c r="BG22" s="268"/>
      <c r="BH22" s="268"/>
      <c r="BI22" s="268"/>
      <c r="BJ22" s="268"/>
      <c r="BK22" s="268"/>
      <c r="BL22" s="268"/>
      <c r="BM22" s="267"/>
      <c r="BN22" s="266"/>
      <c r="BO22" s="271"/>
      <c r="BP22" s="271"/>
      <c r="BQ22" s="271"/>
      <c r="BR22" s="271"/>
      <c r="BS22" s="271"/>
      <c r="BT22" s="271"/>
      <c r="BU22" s="270"/>
      <c r="BV22" s="266"/>
      <c r="BW22" s="271"/>
      <c r="BX22" s="271"/>
      <c r="BY22" s="271"/>
      <c r="BZ22" s="271"/>
      <c r="CA22" s="271"/>
      <c r="CB22" s="271"/>
      <c r="CC22" s="270"/>
      <c r="CD22" s="266">
        <v>1</v>
      </c>
      <c r="CE22" s="271"/>
      <c r="CF22" s="271"/>
      <c r="CG22" s="271"/>
      <c r="CH22" s="271"/>
      <c r="CI22" s="271"/>
      <c r="CJ22" s="271"/>
      <c r="CK22" s="270"/>
      <c r="CL22" s="266"/>
      <c r="CM22" s="271"/>
      <c r="CN22" s="271"/>
      <c r="CO22" s="271"/>
      <c r="CP22" s="271"/>
      <c r="CQ22" s="271"/>
      <c r="CR22" s="271"/>
      <c r="CS22" s="270"/>
      <c r="CT22" s="266"/>
      <c r="CU22" s="271"/>
      <c r="CV22" s="271"/>
      <c r="CW22" s="271"/>
      <c r="CX22" s="271"/>
      <c r="CY22" s="271"/>
      <c r="CZ22" s="271"/>
      <c r="DA22" s="270"/>
      <c r="DB22" s="266"/>
      <c r="DC22" s="271"/>
      <c r="DD22" s="271"/>
      <c r="DE22" s="271"/>
      <c r="DF22" s="271"/>
      <c r="DG22" s="271"/>
      <c r="DH22" s="271"/>
      <c r="DI22" s="270"/>
      <c r="DJ22" s="269">
        <f>BE22</f>
        <v>1</v>
      </c>
      <c r="DK22" s="268"/>
      <c r="DL22" s="268"/>
      <c r="DM22" s="268"/>
      <c r="DN22" s="268"/>
      <c r="DO22" s="268"/>
      <c r="DP22" s="268"/>
      <c r="DQ22" s="267"/>
      <c r="DR22" s="266"/>
      <c r="DS22" s="265"/>
      <c r="DT22" s="265"/>
      <c r="DU22" s="265"/>
      <c r="DV22" s="265"/>
      <c r="DW22" s="265"/>
      <c r="DX22" s="265"/>
      <c r="DY22" s="265"/>
      <c r="DZ22" s="265"/>
      <c r="EA22" s="264"/>
    </row>
    <row r="23" spans="1:179" x14ac:dyDescent="0.2">
      <c r="A23" s="260" t="s">
        <v>265</v>
      </c>
      <c r="B23" s="263"/>
      <c r="C23" s="263"/>
      <c r="D23" s="263"/>
      <c r="E23" s="263"/>
      <c r="F23" s="261" t="s">
        <v>262</v>
      </c>
      <c r="G23" s="261" t="s">
        <v>264</v>
      </c>
      <c r="H23" s="257" t="s">
        <v>263</v>
      </c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7" t="s">
        <v>262</v>
      </c>
      <c r="X23" s="252"/>
      <c r="Y23" s="252"/>
      <c r="Z23" s="252"/>
      <c r="AA23" s="252"/>
      <c r="AB23" s="252"/>
      <c r="AC23" s="252"/>
      <c r="AD23" s="252"/>
      <c r="AE23" s="252"/>
      <c r="AF23" s="256">
        <v>10</v>
      </c>
      <c r="AG23" s="256"/>
      <c r="AH23" s="256"/>
      <c r="AI23" s="256"/>
      <c r="AJ23" s="256"/>
      <c r="AK23" s="256"/>
      <c r="AL23" s="256"/>
      <c r="AM23" s="256"/>
      <c r="AN23" s="253" t="s">
        <v>245</v>
      </c>
      <c r="AO23" s="252"/>
      <c r="AP23" s="252"/>
      <c r="AQ23" s="252"/>
      <c r="AR23" s="252"/>
      <c r="AS23" s="252"/>
      <c r="AT23" s="252"/>
      <c r="AU23" s="252"/>
      <c r="AV23" s="255"/>
      <c r="AW23" s="253">
        <v>0.4</v>
      </c>
      <c r="AX23" s="252"/>
      <c r="AY23" s="252"/>
      <c r="AZ23" s="252"/>
      <c r="BA23" s="252"/>
      <c r="BB23" s="252"/>
      <c r="BC23" s="252"/>
      <c r="BD23" s="252"/>
      <c r="BE23" s="254">
        <f>CD23</f>
        <v>1</v>
      </c>
      <c r="BF23" s="254"/>
      <c r="BG23" s="254"/>
      <c r="BH23" s="254"/>
      <c r="BI23" s="254"/>
      <c r="BJ23" s="254"/>
      <c r="BK23" s="254"/>
      <c r="BL23" s="254"/>
      <c r="BM23" s="254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>
        <v>1</v>
      </c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4">
        <f>BE23</f>
        <v>1</v>
      </c>
      <c r="DK23" s="254"/>
      <c r="DL23" s="254"/>
      <c r="DM23" s="254"/>
      <c r="DN23" s="254"/>
      <c r="DO23" s="254"/>
      <c r="DP23" s="254"/>
      <c r="DQ23" s="254"/>
      <c r="DR23" s="253"/>
      <c r="DS23" s="252"/>
      <c r="DT23" s="252"/>
      <c r="DU23" s="252"/>
      <c r="DV23" s="252"/>
      <c r="DW23" s="252"/>
      <c r="DX23" s="252"/>
      <c r="DY23" s="252"/>
      <c r="DZ23" s="252"/>
      <c r="EA23" s="252"/>
    </row>
    <row r="24" spans="1:179" ht="33.75" customHeight="1" x14ac:dyDescent="0.2">
      <c r="A24" s="260" t="s">
        <v>261</v>
      </c>
      <c r="B24" s="260"/>
      <c r="C24" s="260"/>
      <c r="D24" s="259"/>
      <c r="E24" s="259"/>
      <c r="F24" s="258" t="s">
        <v>260</v>
      </c>
      <c r="G24" s="262" t="s">
        <v>259</v>
      </c>
      <c r="H24" s="257" t="s">
        <v>258</v>
      </c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7" t="str">
        <f>F24</f>
        <v>ТП-224</v>
      </c>
      <c r="X24" s="252"/>
      <c r="Y24" s="252"/>
      <c r="Z24" s="252"/>
      <c r="AA24" s="252"/>
      <c r="AB24" s="252"/>
      <c r="AC24" s="252"/>
      <c r="AD24" s="252"/>
      <c r="AE24" s="252"/>
      <c r="AF24" s="256">
        <v>10</v>
      </c>
      <c r="AG24" s="256"/>
      <c r="AH24" s="256"/>
      <c r="AI24" s="256"/>
      <c r="AJ24" s="256"/>
      <c r="AK24" s="256"/>
      <c r="AL24" s="256"/>
      <c r="AM24" s="256"/>
      <c r="AN24" s="253" t="s">
        <v>245</v>
      </c>
      <c r="AO24" s="252"/>
      <c r="AP24" s="252"/>
      <c r="AQ24" s="252"/>
      <c r="AR24" s="252"/>
      <c r="AS24" s="252"/>
      <c r="AT24" s="252"/>
      <c r="AU24" s="252"/>
      <c r="AV24" s="255"/>
      <c r="AW24" s="253">
        <v>0.4</v>
      </c>
      <c r="AX24" s="252"/>
      <c r="AY24" s="252"/>
      <c r="AZ24" s="252"/>
      <c r="BA24" s="252"/>
      <c r="BB24" s="252"/>
      <c r="BC24" s="252"/>
      <c r="BD24" s="252"/>
      <c r="BE24" s="254">
        <f>BV24</f>
        <v>16</v>
      </c>
      <c r="BF24" s="254"/>
      <c r="BG24" s="254"/>
      <c r="BH24" s="254"/>
      <c r="BI24" s="254"/>
      <c r="BJ24" s="254"/>
      <c r="BK24" s="254"/>
      <c r="BL24" s="254"/>
      <c r="BM24" s="254"/>
      <c r="BN24" s="253"/>
      <c r="BO24" s="253"/>
      <c r="BP24" s="253"/>
      <c r="BQ24" s="253"/>
      <c r="BR24" s="253"/>
      <c r="BS24" s="253"/>
      <c r="BT24" s="253"/>
      <c r="BU24" s="253"/>
      <c r="BV24" s="253">
        <v>16</v>
      </c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4">
        <f>BE24</f>
        <v>16</v>
      </c>
      <c r="DK24" s="254"/>
      <c r="DL24" s="254"/>
      <c r="DM24" s="254"/>
      <c r="DN24" s="254"/>
      <c r="DO24" s="254"/>
      <c r="DP24" s="254"/>
      <c r="DQ24" s="254"/>
      <c r="DR24" s="253"/>
      <c r="DS24" s="252"/>
      <c r="DT24" s="252"/>
      <c r="DU24" s="252"/>
      <c r="DV24" s="252"/>
      <c r="DW24" s="252"/>
      <c r="DX24" s="252"/>
      <c r="DY24" s="252"/>
      <c r="DZ24" s="252"/>
      <c r="EA24" s="252"/>
    </row>
    <row r="25" spans="1:179" ht="25.5" customHeight="1" x14ac:dyDescent="0.2">
      <c r="A25" s="260" t="s">
        <v>257</v>
      </c>
      <c r="B25" s="260"/>
      <c r="C25" s="260"/>
      <c r="D25" s="259"/>
      <c r="E25" s="259"/>
      <c r="F25" s="258" t="s">
        <v>256</v>
      </c>
      <c r="G25" s="262" t="s">
        <v>255</v>
      </c>
      <c r="H25" s="257" t="s">
        <v>254</v>
      </c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7" t="str">
        <f>F25</f>
        <v>ТП-926</v>
      </c>
      <c r="X25" s="252"/>
      <c r="Y25" s="252"/>
      <c r="Z25" s="252"/>
      <c r="AA25" s="252"/>
      <c r="AB25" s="252"/>
      <c r="AC25" s="252"/>
      <c r="AD25" s="252"/>
      <c r="AE25" s="252"/>
      <c r="AF25" s="256">
        <v>10</v>
      </c>
      <c r="AG25" s="256"/>
      <c r="AH25" s="256"/>
      <c r="AI25" s="256"/>
      <c r="AJ25" s="256"/>
      <c r="AK25" s="256"/>
      <c r="AL25" s="256"/>
      <c r="AM25" s="256"/>
      <c r="AN25" s="253" t="s">
        <v>245</v>
      </c>
      <c r="AO25" s="252"/>
      <c r="AP25" s="252"/>
      <c r="AQ25" s="252"/>
      <c r="AR25" s="252"/>
      <c r="AS25" s="252"/>
      <c r="AT25" s="252"/>
      <c r="AU25" s="252"/>
      <c r="AV25" s="255"/>
      <c r="AW25" s="253">
        <v>0.4</v>
      </c>
      <c r="AX25" s="252"/>
      <c r="AY25" s="252"/>
      <c r="AZ25" s="252"/>
      <c r="BA25" s="252"/>
      <c r="BB25" s="252"/>
      <c r="BC25" s="252"/>
      <c r="BD25" s="252"/>
      <c r="BE25" s="254">
        <f>BV25</f>
        <v>16</v>
      </c>
      <c r="BF25" s="254"/>
      <c r="BG25" s="254"/>
      <c r="BH25" s="254"/>
      <c r="BI25" s="254"/>
      <c r="BJ25" s="254"/>
      <c r="BK25" s="254"/>
      <c r="BL25" s="254"/>
      <c r="BM25" s="254"/>
      <c r="BN25" s="253"/>
      <c r="BO25" s="253"/>
      <c r="BP25" s="253"/>
      <c r="BQ25" s="253"/>
      <c r="BR25" s="253"/>
      <c r="BS25" s="253"/>
      <c r="BT25" s="253"/>
      <c r="BU25" s="253"/>
      <c r="BV25" s="253">
        <v>16</v>
      </c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4">
        <f>BE25</f>
        <v>16</v>
      </c>
      <c r="DK25" s="254"/>
      <c r="DL25" s="254"/>
      <c r="DM25" s="254"/>
      <c r="DN25" s="254"/>
      <c r="DO25" s="254"/>
      <c r="DP25" s="254"/>
      <c r="DQ25" s="254"/>
      <c r="DR25" s="253"/>
      <c r="DS25" s="252"/>
      <c r="DT25" s="252"/>
      <c r="DU25" s="252"/>
      <c r="DV25" s="252"/>
      <c r="DW25" s="252"/>
      <c r="DX25" s="252"/>
      <c r="DY25" s="252"/>
      <c r="DZ25" s="252"/>
      <c r="EA25" s="252"/>
    </row>
    <row r="26" spans="1:179" ht="22.5" customHeight="1" x14ac:dyDescent="0.2">
      <c r="A26" s="260" t="s">
        <v>253</v>
      </c>
      <c r="B26" s="260"/>
      <c r="C26" s="260"/>
      <c r="D26" s="259"/>
      <c r="E26" s="259"/>
      <c r="F26" s="258" t="s">
        <v>252</v>
      </c>
      <c r="G26" s="261" t="s">
        <v>251</v>
      </c>
      <c r="H26" s="257" t="s">
        <v>250</v>
      </c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7" t="str">
        <f>F26</f>
        <v>ТП-1071</v>
      </c>
      <c r="X26" s="252"/>
      <c r="Y26" s="252"/>
      <c r="Z26" s="252"/>
      <c r="AA26" s="252"/>
      <c r="AB26" s="252"/>
      <c r="AC26" s="252"/>
      <c r="AD26" s="252"/>
      <c r="AE26" s="252"/>
      <c r="AF26" s="256">
        <v>10</v>
      </c>
      <c r="AG26" s="256"/>
      <c r="AH26" s="256"/>
      <c r="AI26" s="256"/>
      <c r="AJ26" s="256"/>
      <c r="AK26" s="256"/>
      <c r="AL26" s="256"/>
      <c r="AM26" s="256"/>
      <c r="AN26" s="253" t="s">
        <v>245</v>
      </c>
      <c r="AO26" s="252"/>
      <c r="AP26" s="252"/>
      <c r="AQ26" s="252"/>
      <c r="AR26" s="252"/>
      <c r="AS26" s="252"/>
      <c r="AT26" s="252"/>
      <c r="AU26" s="252"/>
      <c r="AV26" s="255"/>
      <c r="AW26" s="253">
        <v>0.4</v>
      </c>
      <c r="AX26" s="252"/>
      <c r="AY26" s="252"/>
      <c r="AZ26" s="252"/>
      <c r="BA26" s="252"/>
      <c r="BB26" s="252"/>
      <c r="BC26" s="252"/>
      <c r="BD26" s="252"/>
      <c r="BE26" s="254">
        <f>CD26+BV26</f>
        <v>10</v>
      </c>
      <c r="BF26" s="254"/>
      <c r="BG26" s="254"/>
      <c r="BH26" s="254"/>
      <c r="BI26" s="254"/>
      <c r="BJ26" s="254"/>
      <c r="BK26" s="254"/>
      <c r="BL26" s="254"/>
      <c r="BM26" s="254"/>
      <c r="BN26" s="253"/>
      <c r="BO26" s="253"/>
      <c r="BP26" s="253"/>
      <c r="BQ26" s="253"/>
      <c r="BR26" s="253"/>
      <c r="BS26" s="253"/>
      <c r="BT26" s="253"/>
      <c r="BU26" s="253"/>
      <c r="BV26" s="253">
        <v>8</v>
      </c>
      <c r="BW26" s="253"/>
      <c r="BX26" s="253"/>
      <c r="BY26" s="253"/>
      <c r="BZ26" s="253"/>
      <c r="CA26" s="253"/>
      <c r="CB26" s="253"/>
      <c r="CC26" s="253"/>
      <c r="CD26" s="253">
        <v>2</v>
      </c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4">
        <f>BE26</f>
        <v>10</v>
      </c>
      <c r="DK26" s="254"/>
      <c r="DL26" s="254"/>
      <c r="DM26" s="254"/>
      <c r="DN26" s="254"/>
      <c r="DO26" s="254"/>
      <c r="DP26" s="254"/>
      <c r="DQ26" s="254"/>
      <c r="DR26" s="253"/>
      <c r="DS26" s="252"/>
      <c r="DT26" s="252"/>
      <c r="DU26" s="252"/>
      <c r="DV26" s="252"/>
      <c r="DW26" s="252"/>
      <c r="DX26" s="252"/>
      <c r="DY26" s="252"/>
      <c r="DZ26" s="252"/>
      <c r="EA26" s="252"/>
    </row>
    <row r="27" spans="1:179" x14ac:dyDescent="0.2">
      <c r="A27" s="260" t="s">
        <v>249</v>
      </c>
      <c r="B27" s="260"/>
      <c r="C27" s="260"/>
      <c r="D27" s="259"/>
      <c r="E27" s="259"/>
      <c r="F27" s="258" t="s">
        <v>248</v>
      </c>
      <c r="G27" s="258" t="s">
        <v>247</v>
      </c>
      <c r="H27" s="257" t="s">
        <v>246</v>
      </c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7" t="str">
        <f>F27</f>
        <v>ТП-248</v>
      </c>
      <c r="X27" s="252"/>
      <c r="Y27" s="252"/>
      <c r="Z27" s="252"/>
      <c r="AA27" s="252"/>
      <c r="AB27" s="252"/>
      <c r="AC27" s="252"/>
      <c r="AD27" s="252"/>
      <c r="AE27" s="252"/>
      <c r="AF27" s="256">
        <v>10</v>
      </c>
      <c r="AG27" s="256"/>
      <c r="AH27" s="256"/>
      <c r="AI27" s="256"/>
      <c r="AJ27" s="256"/>
      <c r="AK27" s="256"/>
      <c r="AL27" s="256"/>
      <c r="AM27" s="256"/>
      <c r="AN27" s="253" t="s">
        <v>245</v>
      </c>
      <c r="AO27" s="252"/>
      <c r="AP27" s="252"/>
      <c r="AQ27" s="252"/>
      <c r="AR27" s="252"/>
      <c r="AS27" s="252"/>
      <c r="AT27" s="252"/>
      <c r="AU27" s="252"/>
      <c r="AV27" s="255"/>
      <c r="AW27" s="253">
        <v>0.4</v>
      </c>
      <c r="AX27" s="252"/>
      <c r="AY27" s="252"/>
      <c r="AZ27" s="252"/>
      <c r="BA27" s="252"/>
      <c r="BB27" s="252"/>
      <c r="BC27" s="252"/>
      <c r="BD27" s="252"/>
      <c r="BE27" s="254">
        <f>BV27</f>
        <v>39</v>
      </c>
      <c r="BF27" s="254"/>
      <c r="BG27" s="254"/>
      <c r="BH27" s="254"/>
      <c r="BI27" s="254"/>
      <c r="BJ27" s="254"/>
      <c r="BK27" s="254"/>
      <c r="BL27" s="254"/>
      <c r="BM27" s="254"/>
      <c r="BN27" s="253"/>
      <c r="BO27" s="253"/>
      <c r="BP27" s="253"/>
      <c r="BQ27" s="253"/>
      <c r="BR27" s="253"/>
      <c r="BS27" s="253"/>
      <c r="BT27" s="253"/>
      <c r="BU27" s="253"/>
      <c r="BV27" s="253">
        <v>39</v>
      </c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4">
        <f>BE27</f>
        <v>39</v>
      </c>
      <c r="DK27" s="254"/>
      <c r="DL27" s="254"/>
      <c r="DM27" s="254"/>
      <c r="DN27" s="254"/>
      <c r="DO27" s="254"/>
      <c r="DP27" s="254"/>
      <c r="DQ27" s="254"/>
      <c r="DR27" s="253"/>
      <c r="DS27" s="252"/>
      <c r="DT27" s="252"/>
      <c r="DU27" s="252"/>
      <c r="DV27" s="252"/>
      <c r="DW27" s="252"/>
      <c r="DX27" s="252"/>
      <c r="DY27" s="252"/>
      <c r="DZ27" s="252"/>
      <c r="EA27" s="252"/>
    </row>
    <row r="29" spans="1:179" x14ac:dyDescent="0.2">
      <c r="F29" s="251" t="s">
        <v>37</v>
      </c>
      <c r="G29" s="251" t="s">
        <v>36</v>
      </c>
    </row>
  </sheetData>
  <mergeCells count="305">
    <mergeCell ref="DB27:DI27"/>
    <mergeCell ref="DJ27:DQ27"/>
    <mergeCell ref="DR27:EA27"/>
    <mergeCell ref="DR26:EA26"/>
    <mergeCell ref="AF27:AM27"/>
    <mergeCell ref="AN27:AU27"/>
    <mergeCell ref="AW27:BD27"/>
    <mergeCell ref="BE27:BM27"/>
    <mergeCell ref="BN27:BU27"/>
    <mergeCell ref="BV27:CC27"/>
    <mergeCell ref="CD27:CK27"/>
    <mergeCell ref="CL27:CS27"/>
    <mergeCell ref="CT27:DA27"/>
    <mergeCell ref="BV26:CC26"/>
    <mergeCell ref="CD26:CK26"/>
    <mergeCell ref="CL26:CS26"/>
    <mergeCell ref="CT26:DA26"/>
    <mergeCell ref="DB26:DI26"/>
    <mergeCell ref="DJ26:DQ26"/>
    <mergeCell ref="CL25:CS25"/>
    <mergeCell ref="CT25:DA25"/>
    <mergeCell ref="DB25:DI25"/>
    <mergeCell ref="DJ25:DQ25"/>
    <mergeCell ref="DR25:EA25"/>
    <mergeCell ref="AF26:AM26"/>
    <mergeCell ref="AN26:AU26"/>
    <mergeCell ref="AW26:BD26"/>
    <mergeCell ref="BE26:BM26"/>
    <mergeCell ref="BN26:BU26"/>
    <mergeCell ref="DB24:DI24"/>
    <mergeCell ref="DJ24:DQ24"/>
    <mergeCell ref="DR24:EA24"/>
    <mergeCell ref="AF25:AM25"/>
    <mergeCell ref="AN25:AU25"/>
    <mergeCell ref="AW25:BD25"/>
    <mergeCell ref="BE25:BM25"/>
    <mergeCell ref="BN25:BU25"/>
    <mergeCell ref="BV25:CC25"/>
    <mergeCell ref="CD25:CK25"/>
    <mergeCell ref="DR23:EA23"/>
    <mergeCell ref="AF24:AM24"/>
    <mergeCell ref="AN24:AU24"/>
    <mergeCell ref="AW24:BD24"/>
    <mergeCell ref="BE24:BM24"/>
    <mergeCell ref="BN24:BU24"/>
    <mergeCell ref="BV24:CC24"/>
    <mergeCell ref="CD24:CK24"/>
    <mergeCell ref="CL24:CS24"/>
    <mergeCell ref="CT24:DA24"/>
    <mergeCell ref="BV23:CC23"/>
    <mergeCell ref="CD23:CK23"/>
    <mergeCell ref="CL23:CS23"/>
    <mergeCell ref="CT23:DA23"/>
    <mergeCell ref="DB23:DI23"/>
    <mergeCell ref="DJ23:DQ23"/>
    <mergeCell ref="CL22:CS22"/>
    <mergeCell ref="CT22:DA22"/>
    <mergeCell ref="DB22:DI22"/>
    <mergeCell ref="DJ22:DQ22"/>
    <mergeCell ref="DR22:EA22"/>
    <mergeCell ref="AF23:AM23"/>
    <mergeCell ref="AN23:AU23"/>
    <mergeCell ref="AW23:BD23"/>
    <mergeCell ref="BE23:BM23"/>
    <mergeCell ref="BN23:BU23"/>
    <mergeCell ref="AN22:AU22"/>
    <mergeCell ref="AW22:BD22"/>
    <mergeCell ref="BE22:BM22"/>
    <mergeCell ref="BN22:BU22"/>
    <mergeCell ref="BV22:CC22"/>
    <mergeCell ref="CD22:CK22"/>
    <mergeCell ref="W23:AE23"/>
    <mergeCell ref="W24:AE24"/>
    <mergeCell ref="W25:AE25"/>
    <mergeCell ref="W26:AE26"/>
    <mergeCell ref="W27:AE27"/>
    <mergeCell ref="AF22:AM22"/>
    <mergeCell ref="H27:V27"/>
    <mergeCell ref="A24:C24"/>
    <mergeCell ref="A25:C25"/>
    <mergeCell ref="A26:C26"/>
    <mergeCell ref="A27:C27"/>
    <mergeCell ref="H25:V25"/>
    <mergeCell ref="H26:V26"/>
    <mergeCell ref="H22:V22"/>
    <mergeCell ref="H23:V23"/>
    <mergeCell ref="H24:V24"/>
    <mergeCell ref="FJ21:FQ21"/>
    <mergeCell ref="FR21:FW21"/>
    <mergeCell ref="BV21:CC21"/>
    <mergeCell ref="CD21:CK21"/>
    <mergeCell ref="CL21:CS21"/>
    <mergeCell ref="CT21:DA21"/>
    <mergeCell ref="W22:AE22"/>
    <mergeCell ref="EJ21:EQ21"/>
    <mergeCell ref="A21:E21"/>
    <mergeCell ref="H21:V21"/>
    <mergeCell ref="W21:AE21"/>
    <mergeCell ref="AF21:AM21"/>
    <mergeCell ref="F8:F9"/>
    <mergeCell ref="ES21:EZ21"/>
    <mergeCell ref="FA21:FI21"/>
    <mergeCell ref="DR21:EA21"/>
    <mergeCell ref="AN21:AU21"/>
    <mergeCell ref="AW21:BD21"/>
    <mergeCell ref="BE21:BM21"/>
    <mergeCell ref="BN21:BU21"/>
    <mergeCell ref="DB21:DI21"/>
    <mergeCell ref="DJ21:DQ21"/>
    <mergeCell ref="EB21:EI21"/>
    <mergeCell ref="DR19:EA19"/>
    <mergeCell ref="DR11:EA11"/>
    <mergeCell ref="AF11:AM11"/>
    <mergeCell ref="H11:V11"/>
    <mergeCell ref="AF19:AM19"/>
    <mergeCell ref="AW19:BD19"/>
    <mergeCell ref="BE19:BM19"/>
    <mergeCell ref="AN19:AU19"/>
    <mergeCell ref="CT19:DA19"/>
    <mergeCell ref="DB19:DI19"/>
    <mergeCell ref="BN19:BU19"/>
    <mergeCell ref="BV19:CC19"/>
    <mergeCell ref="CD19:CK19"/>
    <mergeCell ref="CL19:CS19"/>
    <mergeCell ref="DJ19:DQ19"/>
    <mergeCell ref="A19:E19"/>
    <mergeCell ref="H19:V19"/>
    <mergeCell ref="W19:AE19"/>
    <mergeCell ref="DJ18:DQ18"/>
    <mergeCell ref="DR18:EA18"/>
    <mergeCell ref="DR17:EA17"/>
    <mergeCell ref="CT18:DA18"/>
    <mergeCell ref="DB18:DI18"/>
    <mergeCell ref="BE18:BM18"/>
    <mergeCell ref="BN18:BU18"/>
    <mergeCell ref="BV18:CC18"/>
    <mergeCell ref="CD18:CK18"/>
    <mergeCell ref="CL18:CS18"/>
    <mergeCell ref="A18:E18"/>
    <mergeCell ref="H18:V18"/>
    <mergeCell ref="W18:AE18"/>
    <mergeCell ref="AW17:BD17"/>
    <mergeCell ref="AF17:AM17"/>
    <mergeCell ref="AF18:AM18"/>
    <mergeCell ref="AW18:BD18"/>
    <mergeCell ref="AN18:AU18"/>
    <mergeCell ref="DR16:EA16"/>
    <mergeCell ref="BE16:BM16"/>
    <mergeCell ref="A17:E17"/>
    <mergeCell ref="H17:V17"/>
    <mergeCell ref="W17:AE17"/>
    <mergeCell ref="CD17:CK17"/>
    <mergeCell ref="AN17:AU17"/>
    <mergeCell ref="CL17:CS17"/>
    <mergeCell ref="CT17:DA17"/>
    <mergeCell ref="DB17:DI17"/>
    <mergeCell ref="DJ16:DQ16"/>
    <mergeCell ref="CD16:CK16"/>
    <mergeCell ref="CL16:CS16"/>
    <mergeCell ref="BE17:BM17"/>
    <mergeCell ref="BN17:BU17"/>
    <mergeCell ref="BV17:CC17"/>
    <mergeCell ref="DJ17:DQ17"/>
    <mergeCell ref="BN15:BU15"/>
    <mergeCell ref="AF10:AM10"/>
    <mergeCell ref="DR10:EA10"/>
    <mergeCell ref="CT16:DA16"/>
    <mergeCell ref="DJ15:DQ15"/>
    <mergeCell ref="CD15:CK15"/>
    <mergeCell ref="CL15:CS15"/>
    <mergeCell ref="CT15:DA15"/>
    <mergeCell ref="DB15:DI15"/>
    <mergeCell ref="DB16:DI16"/>
    <mergeCell ref="CD10:CK10"/>
    <mergeCell ref="CL10:CS10"/>
    <mergeCell ref="BV10:CC10"/>
    <mergeCell ref="BV9:CC9"/>
    <mergeCell ref="DR15:EA15"/>
    <mergeCell ref="A16:E16"/>
    <mergeCell ref="H16:V16"/>
    <mergeCell ref="W16:AE16"/>
    <mergeCell ref="AF16:AM16"/>
    <mergeCell ref="AW16:BD16"/>
    <mergeCell ref="A15:E15"/>
    <mergeCell ref="H15:V15"/>
    <mergeCell ref="W15:AE15"/>
    <mergeCell ref="AF15:AM15"/>
    <mergeCell ref="BE15:BM15"/>
    <mergeCell ref="W7:AM7"/>
    <mergeCell ref="DR8:EA9"/>
    <mergeCell ref="A3:CQ3"/>
    <mergeCell ref="CR3:CX3"/>
    <mergeCell ref="CY3:DG3"/>
    <mergeCell ref="DH3:DN3"/>
    <mergeCell ref="DO3:EA3"/>
    <mergeCell ref="G7:G9"/>
    <mergeCell ref="H4:CW4"/>
    <mergeCell ref="DJ9:DQ9"/>
    <mergeCell ref="A7:E9"/>
    <mergeCell ref="H5:CW5"/>
    <mergeCell ref="AN10:AV10"/>
    <mergeCell ref="CL8:DQ8"/>
    <mergeCell ref="H7:V9"/>
    <mergeCell ref="BN8:CK8"/>
    <mergeCell ref="CD9:CK9"/>
    <mergeCell ref="DB9:DI9"/>
    <mergeCell ref="DB10:DI10"/>
    <mergeCell ref="CT9:DA9"/>
    <mergeCell ref="AN8:AV9"/>
    <mergeCell ref="AW8:BD9"/>
    <mergeCell ref="CL9:CS9"/>
    <mergeCell ref="H10:V10"/>
    <mergeCell ref="BE8:BM9"/>
    <mergeCell ref="W8:AE9"/>
    <mergeCell ref="AF8:AM9"/>
    <mergeCell ref="AW10:BD10"/>
    <mergeCell ref="BN10:BU10"/>
    <mergeCell ref="CD11:CK11"/>
    <mergeCell ref="CL11:CS11"/>
    <mergeCell ref="DB11:DI11"/>
    <mergeCell ref="A11:E11"/>
    <mergeCell ref="BV11:CC11"/>
    <mergeCell ref="CT10:DA10"/>
    <mergeCell ref="CT11:DA11"/>
    <mergeCell ref="BE10:BM10"/>
    <mergeCell ref="A10:E10"/>
    <mergeCell ref="W10:AE10"/>
    <mergeCell ref="BN11:BU11"/>
    <mergeCell ref="AN7:BD7"/>
    <mergeCell ref="BE11:BM11"/>
    <mergeCell ref="W11:AE11"/>
    <mergeCell ref="AW11:BD11"/>
    <mergeCell ref="AN11:AU11"/>
    <mergeCell ref="BE7:EA7"/>
    <mergeCell ref="BN9:BU9"/>
    <mergeCell ref="DJ11:DQ11"/>
    <mergeCell ref="DJ10:DQ10"/>
    <mergeCell ref="AN15:AU15"/>
    <mergeCell ref="AN16:AU16"/>
    <mergeCell ref="AW13:BD13"/>
    <mergeCell ref="BE13:BM13"/>
    <mergeCell ref="BN13:BU13"/>
    <mergeCell ref="BV13:CC13"/>
    <mergeCell ref="BV15:CC15"/>
    <mergeCell ref="BN16:BU16"/>
    <mergeCell ref="BV16:CC16"/>
    <mergeCell ref="AW15:BD15"/>
    <mergeCell ref="DR14:EA14"/>
    <mergeCell ref="CL14:CS14"/>
    <mergeCell ref="AW14:BD14"/>
    <mergeCell ref="BE14:BM14"/>
    <mergeCell ref="BN14:BU14"/>
    <mergeCell ref="BV14:CC14"/>
    <mergeCell ref="CD14:CK14"/>
    <mergeCell ref="CT14:DA14"/>
    <mergeCell ref="A14:E14"/>
    <mergeCell ref="H14:V14"/>
    <mergeCell ref="AN14:AU14"/>
    <mergeCell ref="W14:AE14"/>
    <mergeCell ref="AF14:AM14"/>
    <mergeCell ref="DJ13:DQ13"/>
    <mergeCell ref="W13:AE13"/>
    <mergeCell ref="DB14:DI14"/>
    <mergeCell ref="DJ14:DQ14"/>
    <mergeCell ref="DR13:EA13"/>
    <mergeCell ref="CL13:CS13"/>
    <mergeCell ref="AN13:AU13"/>
    <mergeCell ref="AF13:AM13"/>
    <mergeCell ref="CD13:CK13"/>
    <mergeCell ref="CT13:DA13"/>
    <mergeCell ref="DB13:DI13"/>
    <mergeCell ref="H12:V12"/>
    <mergeCell ref="W12:AE12"/>
    <mergeCell ref="A12:E12"/>
    <mergeCell ref="A13:E13"/>
    <mergeCell ref="H13:V13"/>
    <mergeCell ref="DJ12:DQ12"/>
    <mergeCell ref="AF12:AM12"/>
    <mergeCell ref="AN12:AU12"/>
    <mergeCell ref="AW12:BD12"/>
    <mergeCell ref="BE12:BM12"/>
    <mergeCell ref="DR12:EA12"/>
    <mergeCell ref="BN12:BU12"/>
    <mergeCell ref="BV12:CC12"/>
    <mergeCell ref="CD12:CK12"/>
    <mergeCell ref="CL12:CS12"/>
    <mergeCell ref="CT12:DA12"/>
    <mergeCell ref="DB12:DI12"/>
    <mergeCell ref="DJ20:DQ20"/>
    <mergeCell ref="DR20:EA20"/>
    <mergeCell ref="BN20:BU20"/>
    <mergeCell ref="BV20:CC20"/>
    <mergeCell ref="CD20:CK20"/>
    <mergeCell ref="CL20:CS20"/>
    <mergeCell ref="CT20:DA20"/>
    <mergeCell ref="DB20:DI20"/>
    <mergeCell ref="AW20:BD20"/>
    <mergeCell ref="BE20:BM20"/>
    <mergeCell ref="A22:E22"/>
    <mergeCell ref="A23:E23"/>
    <mergeCell ref="A20:E20"/>
    <mergeCell ref="H20:V20"/>
    <mergeCell ref="W20:AE20"/>
    <mergeCell ref="AF20:AM20"/>
    <mergeCell ref="AN20:AU20"/>
  </mergeCells>
  <pageMargins left="0.25" right="0.25" top="0.75" bottom="0.75" header="0.3" footer="0.3"/>
  <pageSetup paperSize="9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30D2-F8E3-4E56-852E-B37732FBC0F1}">
  <sheetPr>
    <pageSetUpPr fitToPage="1"/>
  </sheetPr>
  <dimension ref="A1:CB52"/>
  <sheetViews>
    <sheetView tabSelected="1" view="pageBreakPreview" topLeftCell="A21" zoomScale="115" zoomScaleNormal="100" zoomScaleSheetLayoutView="115" workbookViewId="0">
      <selection activeCell="D9" sqref="D9:BY9"/>
    </sheetView>
  </sheetViews>
  <sheetFormatPr defaultColWidth="1.140625" defaultRowHeight="14.25" x14ac:dyDescent="0.2"/>
  <cols>
    <col min="1" max="16384" width="1.140625" style="340"/>
  </cols>
  <sheetData>
    <row r="1" spans="1:80" ht="15" x14ac:dyDescent="0.25">
      <c r="A1" s="385"/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  <c r="AR1" s="385"/>
      <c r="AS1" s="385"/>
      <c r="AT1" s="385"/>
      <c r="AU1" s="385"/>
      <c r="AV1" s="385"/>
      <c r="AW1" s="385"/>
      <c r="AX1" s="385"/>
      <c r="AY1" s="385"/>
      <c r="AZ1" s="385"/>
      <c r="BA1" s="385"/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  <c r="BR1" s="385"/>
      <c r="BS1" s="385"/>
      <c r="BT1" s="385"/>
      <c r="BU1" s="385"/>
      <c r="BV1" s="385"/>
      <c r="BW1" s="385"/>
      <c r="BX1" s="385"/>
      <c r="BY1" s="385"/>
      <c r="BZ1" s="385"/>
      <c r="CA1" s="385"/>
      <c r="CB1" s="388"/>
    </row>
    <row r="2" spans="1:80" ht="15" x14ac:dyDescent="0.25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5"/>
      <c r="BT2" s="385"/>
      <c r="BU2" s="385"/>
      <c r="BV2" s="385"/>
      <c r="BW2" s="385"/>
      <c r="BX2" s="385"/>
      <c r="BY2" s="385"/>
      <c r="BZ2" s="385"/>
      <c r="CA2" s="385"/>
      <c r="CB2" s="388"/>
    </row>
    <row r="3" spans="1:80" ht="15.75" x14ac:dyDescent="0.25">
      <c r="A3" s="387" t="s">
        <v>355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7"/>
      <c r="BJ3" s="387"/>
      <c r="BK3" s="387"/>
      <c r="BL3" s="387"/>
      <c r="BM3" s="387"/>
      <c r="BN3" s="387"/>
      <c r="BO3" s="387"/>
      <c r="BP3" s="387"/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7"/>
    </row>
    <row r="4" spans="1:80" ht="15.75" x14ac:dyDescent="0.25">
      <c r="A4" s="387" t="s">
        <v>354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7"/>
      <c r="BL4" s="387"/>
      <c r="BM4" s="387"/>
      <c r="BN4" s="387"/>
      <c r="BO4" s="387"/>
      <c r="BP4" s="387"/>
      <c r="BQ4" s="387"/>
      <c r="BR4" s="387"/>
      <c r="BS4" s="387"/>
      <c r="BT4" s="387"/>
      <c r="BU4" s="387"/>
      <c r="BV4" s="387"/>
      <c r="BW4" s="387"/>
      <c r="BX4" s="387"/>
      <c r="BY4" s="387"/>
      <c r="BZ4" s="387"/>
      <c r="CA4" s="387"/>
      <c r="CB4" s="387"/>
    </row>
    <row r="5" spans="1:80" ht="15.75" x14ac:dyDescent="0.25">
      <c r="A5" s="387" t="s">
        <v>353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7"/>
      <c r="BL5" s="387"/>
      <c r="BM5" s="387"/>
      <c r="BN5" s="387"/>
      <c r="BO5" s="387"/>
      <c r="BP5" s="387"/>
      <c r="BQ5" s="387"/>
      <c r="BR5" s="387"/>
      <c r="BS5" s="387"/>
      <c r="BT5" s="387"/>
      <c r="BU5" s="387"/>
      <c r="BV5" s="387"/>
      <c r="BW5" s="387"/>
      <c r="BX5" s="387"/>
      <c r="BY5" s="387"/>
      <c r="BZ5" s="387"/>
      <c r="CA5" s="387"/>
      <c r="CB5" s="387"/>
    </row>
    <row r="6" spans="1:80" ht="15.75" x14ac:dyDescent="0.25">
      <c r="A6" s="387" t="s">
        <v>352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  <c r="BZ6" s="387"/>
      <c r="CA6" s="387"/>
      <c r="CB6" s="387"/>
    </row>
    <row r="8" spans="1:80" ht="15" x14ac:dyDescent="0.25">
      <c r="A8" s="385"/>
      <c r="B8" s="385"/>
      <c r="C8" s="385"/>
      <c r="D8" s="386" t="s">
        <v>11</v>
      </c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  <c r="BE8" s="386"/>
      <c r="BF8" s="386"/>
      <c r="BG8" s="386"/>
      <c r="BH8" s="386"/>
      <c r="BI8" s="386"/>
      <c r="BJ8" s="386"/>
      <c r="BK8" s="386"/>
      <c r="BL8" s="386"/>
      <c r="BM8" s="386"/>
      <c r="BN8" s="386"/>
      <c r="BO8" s="386"/>
      <c r="BP8" s="386"/>
      <c r="BQ8" s="386"/>
      <c r="BR8" s="386"/>
      <c r="BS8" s="386"/>
      <c r="BT8" s="386"/>
      <c r="BU8" s="386"/>
      <c r="BV8" s="386"/>
      <c r="BW8" s="386"/>
      <c r="BX8" s="386"/>
      <c r="BY8" s="386"/>
      <c r="BZ8" s="385"/>
      <c r="CA8" s="385"/>
      <c r="CB8" s="385"/>
    </row>
    <row r="9" spans="1:80" x14ac:dyDescent="0.2">
      <c r="A9" s="383"/>
      <c r="B9" s="383"/>
      <c r="C9" s="383"/>
      <c r="D9" s="384" t="s">
        <v>48</v>
      </c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4"/>
      <c r="BN9" s="384"/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3"/>
      <c r="CA9" s="383"/>
      <c r="CB9" s="383"/>
    </row>
    <row r="12" spans="1:80" x14ac:dyDescent="0.2">
      <c r="A12" s="357" t="s">
        <v>336</v>
      </c>
      <c r="B12" s="356"/>
      <c r="C12" s="356"/>
      <c r="D12" s="356"/>
      <c r="E12" s="355"/>
      <c r="F12" s="382" t="s">
        <v>46</v>
      </c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57" t="s">
        <v>45</v>
      </c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5"/>
    </row>
    <row r="13" spans="1:80" x14ac:dyDescent="0.2">
      <c r="A13" s="381">
        <v>1</v>
      </c>
      <c r="B13" s="380"/>
      <c r="C13" s="380"/>
      <c r="D13" s="380"/>
      <c r="E13" s="379"/>
      <c r="F13" s="366" t="s">
        <v>351</v>
      </c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57">
        <v>244</v>
      </c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5"/>
    </row>
    <row r="14" spans="1:80" x14ac:dyDescent="0.2">
      <c r="A14" s="378"/>
      <c r="B14" s="377"/>
      <c r="C14" s="377"/>
      <c r="D14" s="377"/>
      <c r="E14" s="376"/>
      <c r="F14" s="375" t="s">
        <v>350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  <c r="AQ14" s="374"/>
      <c r="AR14" s="374"/>
      <c r="AS14" s="373"/>
      <c r="AT14" s="351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49"/>
    </row>
    <row r="15" spans="1:80" x14ac:dyDescent="0.2">
      <c r="A15" s="372"/>
      <c r="B15" s="371"/>
      <c r="C15" s="371"/>
      <c r="D15" s="371"/>
      <c r="E15" s="370"/>
      <c r="F15" s="362" t="s">
        <v>349</v>
      </c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45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3"/>
    </row>
    <row r="16" spans="1:80" x14ac:dyDescent="0.2">
      <c r="A16" s="369" t="s">
        <v>1</v>
      </c>
      <c r="B16" s="368"/>
      <c r="C16" s="368"/>
      <c r="D16" s="368"/>
      <c r="E16" s="367"/>
      <c r="F16" s="366" t="s">
        <v>348</v>
      </c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57">
        <v>0</v>
      </c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5"/>
    </row>
    <row r="17" spans="1:80" x14ac:dyDescent="0.2">
      <c r="A17" s="365"/>
      <c r="B17" s="364"/>
      <c r="C17" s="364"/>
      <c r="D17" s="364"/>
      <c r="E17" s="363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45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/>
      <c r="BE17" s="344"/>
      <c r="BF17" s="344"/>
      <c r="BG17" s="344"/>
      <c r="BH17" s="344"/>
      <c r="BI17" s="344"/>
      <c r="BJ17" s="344"/>
      <c r="BK17" s="344"/>
      <c r="BL17" s="344"/>
      <c r="BM17" s="344"/>
      <c r="BN17" s="344"/>
      <c r="BO17" s="344"/>
      <c r="BP17" s="344"/>
      <c r="BQ17" s="344"/>
      <c r="BR17" s="344"/>
      <c r="BS17" s="344"/>
      <c r="BT17" s="344"/>
      <c r="BU17" s="344"/>
      <c r="BV17" s="344"/>
      <c r="BW17" s="344"/>
      <c r="BX17" s="344"/>
      <c r="BY17" s="344"/>
      <c r="BZ17" s="344"/>
      <c r="CA17" s="344"/>
      <c r="CB17" s="343"/>
    </row>
    <row r="18" spans="1:80" x14ac:dyDescent="0.2">
      <c r="A18" s="369" t="s">
        <v>2</v>
      </c>
      <c r="B18" s="368"/>
      <c r="C18" s="368"/>
      <c r="D18" s="368"/>
      <c r="E18" s="367"/>
      <c r="F18" s="366" t="s">
        <v>347</v>
      </c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57">
        <v>0</v>
      </c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5"/>
    </row>
    <row r="19" spans="1:80" x14ac:dyDescent="0.2">
      <c r="A19" s="365"/>
      <c r="B19" s="364"/>
      <c r="C19" s="364"/>
      <c r="D19" s="364"/>
      <c r="E19" s="363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45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3"/>
    </row>
    <row r="20" spans="1:80" x14ac:dyDescent="0.2">
      <c r="A20" s="369" t="s">
        <v>3</v>
      </c>
      <c r="B20" s="368"/>
      <c r="C20" s="368"/>
      <c r="D20" s="368"/>
      <c r="E20" s="367"/>
      <c r="F20" s="366" t="s">
        <v>346</v>
      </c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57">
        <v>0</v>
      </c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5"/>
    </row>
    <row r="21" spans="1:80" x14ac:dyDescent="0.2">
      <c r="A21" s="365"/>
      <c r="B21" s="364"/>
      <c r="C21" s="364"/>
      <c r="D21" s="364"/>
      <c r="E21" s="363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45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44"/>
      <c r="BR21" s="344"/>
      <c r="BS21" s="344"/>
      <c r="BT21" s="344"/>
      <c r="BU21" s="344"/>
      <c r="BV21" s="344"/>
      <c r="BW21" s="344"/>
      <c r="BX21" s="344"/>
      <c r="BY21" s="344"/>
      <c r="BZ21" s="344"/>
      <c r="CA21" s="344"/>
      <c r="CB21" s="343"/>
    </row>
    <row r="22" spans="1:80" x14ac:dyDescent="0.2">
      <c r="A22" s="369" t="s">
        <v>4</v>
      </c>
      <c r="B22" s="368"/>
      <c r="C22" s="368"/>
      <c r="D22" s="368"/>
      <c r="E22" s="367"/>
      <c r="F22" s="366" t="s">
        <v>345</v>
      </c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57">
        <v>244</v>
      </c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5"/>
    </row>
    <row r="23" spans="1:80" x14ac:dyDescent="0.2">
      <c r="A23" s="365"/>
      <c r="B23" s="364"/>
      <c r="C23" s="364"/>
      <c r="D23" s="364"/>
      <c r="E23" s="363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45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  <c r="BG23" s="344"/>
      <c r="BH23" s="344"/>
      <c r="BI23" s="344"/>
      <c r="BJ23" s="344"/>
      <c r="BK23" s="344"/>
      <c r="BL23" s="344"/>
      <c r="BM23" s="344"/>
      <c r="BN23" s="344"/>
      <c r="BO23" s="344"/>
      <c r="BP23" s="344"/>
      <c r="BQ23" s="344"/>
      <c r="BR23" s="344"/>
      <c r="BS23" s="344"/>
      <c r="BT23" s="344"/>
      <c r="BU23" s="344"/>
      <c r="BV23" s="344"/>
      <c r="BW23" s="344"/>
      <c r="BX23" s="344"/>
      <c r="BY23" s="344"/>
      <c r="BZ23" s="344"/>
      <c r="CA23" s="344"/>
      <c r="CB23" s="343"/>
    </row>
    <row r="24" spans="1:80" x14ac:dyDescent="0.2">
      <c r="A24" s="357">
        <v>2</v>
      </c>
      <c r="B24" s="356"/>
      <c r="C24" s="356"/>
      <c r="D24" s="356"/>
      <c r="E24" s="355"/>
      <c r="F24" s="360" t="s">
        <v>344</v>
      </c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8"/>
      <c r="AT24" s="357">
        <v>0.21</v>
      </c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5"/>
    </row>
    <row r="25" spans="1:80" x14ac:dyDescent="0.2">
      <c r="A25" s="351"/>
      <c r="B25" s="350"/>
      <c r="C25" s="350"/>
      <c r="D25" s="350"/>
      <c r="E25" s="349"/>
      <c r="F25" s="354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2"/>
      <c r="AT25" s="351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49"/>
    </row>
    <row r="26" spans="1:80" x14ac:dyDescent="0.2">
      <c r="A26" s="351"/>
      <c r="B26" s="350"/>
      <c r="C26" s="350"/>
      <c r="D26" s="350"/>
      <c r="E26" s="349"/>
      <c r="F26" s="354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2"/>
      <c r="AT26" s="351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49"/>
    </row>
    <row r="27" spans="1:80" x14ac:dyDescent="0.2">
      <c r="A27" s="351"/>
      <c r="B27" s="350"/>
      <c r="C27" s="350"/>
      <c r="D27" s="350"/>
      <c r="E27" s="349"/>
      <c r="F27" s="354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2"/>
      <c r="AT27" s="351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49"/>
    </row>
    <row r="28" spans="1:80" x14ac:dyDescent="0.2">
      <c r="A28" s="351"/>
      <c r="B28" s="350"/>
      <c r="C28" s="350"/>
      <c r="D28" s="350"/>
      <c r="E28" s="349"/>
      <c r="F28" s="354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2"/>
      <c r="AT28" s="351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0"/>
      <c r="BX28" s="350"/>
      <c r="BY28" s="350"/>
      <c r="BZ28" s="350"/>
      <c r="CA28" s="350"/>
      <c r="CB28" s="349"/>
    </row>
    <row r="29" spans="1:80" x14ac:dyDescent="0.2">
      <c r="A29" s="351"/>
      <c r="B29" s="350"/>
      <c r="C29" s="350"/>
      <c r="D29" s="350"/>
      <c r="E29" s="349"/>
      <c r="F29" s="354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2"/>
      <c r="AT29" s="351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0"/>
      <c r="BZ29" s="350"/>
      <c r="CA29" s="350"/>
      <c r="CB29" s="349"/>
    </row>
    <row r="30" spans="1:80" x14ac:dyDescent="0.2">
      <c r="A30" s="345"/>
      <c r="B30" s="344"/>
      <c r="C30" s="344"/>
      <c r="D30" s="344"/>
      <c r="E30" s="343"/>
      <c r="F30" s="348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6"/>
      <c r="AT30" s="345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4"/>
      <c r="BK30" s="344"/>
      <c r="BL30" s="344"/>
      <c r="BM30" s="344"/>
      <c r="BN30" s="344"/>
      <c r="BO30" s="344"/>
      <c r="BP30" s="344"/>
      <c r="BQ30" s="344"/>
      <c r="BR30" s="344"/>
      <c r="BS30" s="344"/>
      <c r="BT30" s="344"/>
      <c r="BU30" s="344"/>
      <c r="BV30" s="344"/>
      <c r="BW30" s="344"/>
      <c r="BX30" s="344"/>
      <c r="BY30" s="344"/>
      <c r="BZ30" s="344"/>
      <c r="CA30" s="344"/>
      <c r="CB30" s="343"/>
    </row>
    <row r="31" spans="1:80" x14ac:dyDescent="0.2">
      <c r="A31" s="357">
        <v>3</v>
      </c>
      <c r="B31" s="356"/>
      <c r="C31" s="356"/>
      <c r="D31" s="356"/>
      <c r="E31" s="355"/>
      <c r="F31" s="360" t="s">
        <v>343</v>
      </c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8"/>
      <c r="AT31" s="357">
        <v>0.18</v>
      </c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5"/>
    </row>
    <row r="32" spans="1:80" x14ac:dyDescent="0.2">
      <c r="A32" s="351"/>
      <c r="B32" s="350"/>
      <c r="C32" s="350"/>
      <c r="D32" s="350"/>
      <c r="E32" s="349"/>
      <c r="F32" s="354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2"/>
      <c r="AT32" s="351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49"/>
    </row>
    <row r="33" spans="1:80" x14ac:dyDescent="0.2">
      <c r="A33" s="351"/>
      <c r="B33" s="350"/>
      <c r="C33" s="350"/>
      <c r="D33" s="350"/>
      <c r="E33" s="349"/>
      <c r="F33" s="354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2"/>
      <c r="AT33" s="351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49"/>
    </row>
    <row r="34" spans="1:80" x14ac:dyDescent="0.2">
      <c r="A34" s="351"/>
      <c r="B34" s="350"/>
      <c r="C34" s="350"/>
      <c r="D34" s="350"/>
      <c r="E34" s="349"/>
      <c r="F34" s="354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2"/>
      <c r="AT34" s="351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49"/>
    </row>
    <row r="35" spans="1:80" x14ac:dyDescent="0.2">
      <c r="A35" s="351"/>
      <c r="B35" s="350"/>
      <c r="C35" s="350"/>
      <c r="D35" s="350"/>
      <c r="E35" s="349"/>
      <c r="F35" s="354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2"/>
      <c r="AT35" s="351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0"/>
      <c r="BX35" s="350"/>
      <c r="BY35" s="350"/>
      <c r="BZ35" s="350"/>
      <c r="CA35" s="350"/>
      <c r="CB35" s="349"/>
    </row>
    <row r="36" spans="1:80" x14ac:dyDescent="0.2">
      <c r="A36" s="345"/>
      <c r="B36" s="344"/>
      <c r="C36" s="344"/>
      <c r="D36" s="344"/>
      <c r="E36" s="343"/>
      <c r="F36" s="348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6"/>
      <c r="AT36" s="345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4"/>
      <c r="BQ36" s="344"/>
      <c r="BR36" s="344"/>
      <c r="BS36" s="344"/>
      <c r="BT36" s="344"/>
      <c r="BU36" s="344"/>
      <c r="BV36" s="344"/>
      <c r="BW36" s="344"/>
      <c r="BX36" s="344"/>
      <c r="BY36" s="344"/>
      <c r="BZ36" s="344"/>
      <c r="CA36" s="344"/>
      <c r="CB36" s="343"/>
    </row>
    <row r="37" spans="1:80" x14ac:dyDescent="0.2">
      <c r="A37" s="357">
        <v>4</v>
      </c>
      <c r="B37" s="356"/>
      <c r="C37" s="356"/>
      <c r="D37" s="356"/>
      <c r="E37" s="355"/>
      <c r="F37" s="360" t="s">
        <v>342</v>
      </c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8"/>
      <c r="AT37" s="361">
        <v>0.21</v>
      </c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5"/>
    </row>
    <row r="38" spans="1:80" x14ac:dyDescent="0.2">
      <c r="A38" s="351"/>
      <c r="B38" s="350"/>
      <c r="C38" s="350"/>
      <c r="D38" s="350"/>
      <c r="E38" s="349"/>
      <c r="F38" s="354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2"/>
      <c r="AT38" s="351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0"/>
      <c r="BV38" s="350"/>
      <c r="BW38" s="350"/>
      <c r="BX38" s="350"/>
      <c r="BY38" s="350"/>
      <c r="BZ38" s="350"/>
      <c r="CA38" s="350"/>
      <c r="CB38" s="349"/>
    </row>
    <row r="39" spans="1:80" x14ac:dyDescent="0.2">
      <c r="A39" s="351"/>
      <c r="B39" s="350"/>
      <c r="C39" s="350"/>
      <c r="D39" s="350"/>
      <c r="E39" s="349"/>
      <c r="F39" s="354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2"/>
      <c r="AT39" s="351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50"/>
      <c r="BW39" s="350"/>
      <c r="BX39" s="350"/>
      <c r="BY39" s="350"/>
      <c r="BZ39" s="350"/>
      <c r="CA39" s="350"/>
      <c r="CB39" s="349"/>
    </row>
    <row r="40" spans="1:80" x14ac:dyDescent="0.2">
      <c r="A40" s="351"/>
      <c r="B40" s="350"/>
      <c r="C40" s="350"/>
      <c r="D40" s="350"/>
      <c r="E40" s="349"/>
      <c r="F40" s="354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2"/>
      <c r="AT40" s="351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  <c r="BS40" s="350"/>
      <c r="BT40" s="350"/>
      <c r="BU40" s="350"/>
      <c r="BV40" s="350"/>
      <c r="BW40" s="350"/>
      <c r="BX40" s="350"/>
      <c r="BY40" s="350"/>
      <c r="BZ40" s="350"/>
      <c r="CA40" s="350"/>
      <c r="CB40" s="349"/>
    </row>
    <row r="41" spans="1:80" x14ac:dyDescent="0.2">
      <c r="A41" s="351"/>
      <c r="B41" s="350"/>
      <c r="C41" s="350"/>
      <c r="D41" s="350"/>
      <c r="E41" s="349"/>
      <c r="F41" s="354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2"/>
      <c r="AT41" s="351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0"/>
      <c r="BV41" s="350"/>
      <c r="BW41" s="350"/>
      <c r="BX41" s="350"/>
      <c r="BY41" s="350"/>
      <c r="BZ41" s="350"/>
      <c r="CA41" s="350"/>
      <c r="CB41" s="349"/>
    </row>
    <row r="42" spans="1:80" x14ac:dyDescent="0.2">
      <c r="A42" s="345"/>
      <c r="B42" s="344"/>
      <c r="C42" s="344"/>
      <c r="D42" s="344"/>
      <c r="E42" s="343"/>
      <c r="F42" s="348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6"/>
      <c r="AT42" s="345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344"/>
      <c r="BQ42" s="344"/>
      <c r="BR42" s="344"/>
      <c r="BS42" s="344"/>
      <c r="BT42" s="344"/>
      <c r="BU42" s="344"/>
      <c r="BV42" s="344"/>
      <c r="BW42" s="344"/>
      <c r="BX42" s="344"/>
      <c r="BY42" s="344"/>
      <c r="BZ42" s="344"/>
      <c r="CA42" s="344"/>
      <c r="CB42" s="343"/>
    </row>
    <row r="43" spans="1:80" x14ac:dyDescent="0.2">
      <c r="A43" s="357">
        <v>5</v>
      </c>
      <c r="B43" s="356"/>
      <c r="C43" s="356"/>
      <c r="D43" s="356"/>
      <c r="E43" s="355"/>
      <c r="F43" s="360" t="s">
        <v>341</v>
      </c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8"/>
      <c r="AT43" s="357">
        <v>0.18</v>
      </c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5"/>
    </row>
    <row r="44" spans="1:80" x14ac:dyDescent="0.2">
      <c r="A44" s="351"/>
      <c r="B44" s="350"/>
      <c r="C44" s="350"/>
      <c r="D44" s="350"/>
      <c r="E44" s="349"/>
      <c r="F44" s="354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2"/>
      <c r="AT44" s="351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0"/>
      <c r="BV44" s="350"/>
      <c r="BW44" s="350"/>
      <c r="BX44" s="350"/>
      <c r="BY44" s="350"/>
      <c r="BZ44" s="350"/>
      <c r="CA44" s="350"/>
      <c r="CB44" s="349"/>
    </row>
    <row r="45" spans="1:80" x14ac:dyDescent="0.2">
      <c r="A45" s="351"/>
      <c r="B45" s="350"/>
      <c r="C45" s="350"/>
      <c r="D45" s="350"/>
      <c r="E45" s="349"/>
      <c r="F45" s="354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2"/>
      <c r="AT45" s="351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  <c r="BU45" s="350"/>
      <c r="BV45" s="350"/>
      <c r="BW45" s="350"/>
      <c r="BX45" s="350"/>
      <c r="BY45" s="350"/>
      <c r="BZ45" s="350"/>
      <c r="CA45" s="350"/>
      <c r="CB45" s="349"/>
    </row>
    <row r="46" spans="1:80" x14ac:dyDescent="0.2">
      <c r="A46" s="351"/>
      <c r="B46" s="350"/>
      <c r="C46" s="350"/>
      <c r="D46" s="350"/>
      <c r="E46" s="349"/>
      <c r="F46" s="354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2"/>
      <c r="AT46" s="351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  <c r="BS46" s="350"/>
      <c r="BT46" s="350"/>
      <c r="BU46" s="350"/>
      <c r="BV46" s="350"/>
      <c r="BW46" s="350"/>
      <c r="BX46" s="350"/>
      <c r="BY46" s="350"/>
      <c r="BZ46" s="350"/>
      <c r="CA46" s="350"/>
      <c r="CB46" s="349"/>
    </row>
    <row r="47" spans="1:80" x14ac:dyDescent="0.2">
      <c r="A47" s="345"/>
      <c r="B47" s="344"/>
      <c r="C47" s="344"/>
      <c r="D47" s="344"/>
      <c r="E47" s="343"/>
      <c r="F47" s="348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6"/>
      <c r="AT47" s="345"/>
      <c r="AU47" s="344"/>
      <c r="AV47" s="344"/>
      <c r="AW47" s="344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4"/>
      <c r="BM47" s="344"/>
      <c r="BN47" s="344"/>
      <c r="BO47" s="344"/>
      <c r="BP47" s="344"/>
      <c r="BQ47" s="344"/>
      <c r="BR47" s="344"/>
      <c r="BS47" s="344"/>
      <c r="BT47" s="344"/>
      <c r="BU47" s="344"/>
      <c r="BV47" s="344"/>
      <c r="BW47" s="344"/>
      <c r="BX47" s="344"/>
      <c r="BY47" s="344"/>
      <c r="BZ47" s="344"/>
      <c r="CA47" s="344"/>
      <c r="CB47" s="343"/>
    </row>
    <row r="51" spans="1:80" x14ac:dyDescent="0.2">
      <c r="A51" s="342" t="s">
        <v>37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 t="s">
        <v>36</v>
      </c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/>
      <c r="BD51" s="342"/>
      <c r="BE51" s="342"/>
      <c r="BF51" s="342"/>
      <c r="BG51" s="342"/>
      <c r="BH51" s="342"/>
      <c r="BI51" s="342"/>
      <c r="BJ51" s="342"/>
      <c r="BK51" s="342"/>
      <c r="BL51" s="342"/>
      <c r="BM51" s="342"/>
      <c r="BN51" s="342"/>
      <c r="BO51" s="342"/>
      <c r="BP51" s="342"/>
      <c r="BQ51" s="342"/>
      <c r="BR51" s="342"/>
      <c r="BS51" s="342"/>
      <c r="BT51" s="342"/>
      <c r="BU51" s="342"/>
      <c r="BV51" s="342"/>
      <c r="BW51" s="342"/>
      <c r="BX51" s="342"/>
      <c r="BY51" s="342"/>
      <c r="BZ51" s="342"/>
      <c r="CA51" s="342"/>
      <c r="CB51" s="342"/>
    </row>
    <row r="52" spans="1:80" x14ac:dyDescent="0.2">
      <c r="A52" s="341" t="s">
        <v>78</v>
      </c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 t="s">
        <v>197</v>
      </c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  <c r="AO52" s="341"/>
      <c r="AP52" s="341"/>
      <c r="AQ52" s="341"/>
      <c r="AR52" s="341"/>
      <c r="AS52" s="341"/>
      <c r="AT52" s="341"/>
      <c r="AU52" s="341"/>
      <c r="AV52" s="341"/>
      <c r="AW52" s="341"/>
      <c r="AX52" s="341"/>
      <c r="AY52" s="341"/>
      <c r="AZ52" s="341"/>
      <c r="BA52" s="341"/>
      <c r="BB52" s="341"/>
      <c r="BC52" s="341"/>
      <c r="BD52" s="341"/>
      <c r="BE52" s="341"/>
      <c r="BF52" s="341"/>
      <c r="BG52" s="341"/>
      <c r="BH52" s="341"/>
      <c r="BI52" s="341"/>
      <c r="BJ52" s="341" t="s">
        <v>33</v>
      </c>
      <c r="BK52" s="341"/>
      <c r="BL52" s="341"/>
      <c r="BM52" s="341"/>
      <c r="BN52" s="341"/>
      <c r="BO52" s="341"/>
      <c r="BP52" s="341"/>
      <c r="BQ52" s="341"/>
      <c r="BR52" s="341"/>
      <c r="BS52" s="341"/>
      <c r="BT52" s="341"/>
      <c r="BU52" s="341"/>
      <c r="BV52" s="341"/>
      <c r="BW52" s="341"/>
      <c r="BX52" s="341"/>
      <c r="BY52" s="341"/>
      <c r="BZ52" s="341"/>
      <c r="CA52" s="341"/>
      <c r="CB52" s="341"/>
    </row>
  </sheetData>
  <sheetProtection selectLockedCells="1"/>
  <mergeCells count="48">
    <mergeCell ref="AD51:BI51"/>
    <mergeCell ref="BJ51:CB51"/>
    <mergeCell ref="A24:E30"/>
    <mergeCell ref="F24:AS30"/>
    <mergeCell ref="AT24:CB30"/>
    <mergeCell ref="A31:E36"/>
    <mergeCell ref="F31:AS36"/>
    <mergeCell ref="AT31:CB36"/>
    <mergeCell ref="A52:AC52"/>
    <mergeCell ref="AD52:BI52"/>
    <mergeCell ref="BJ52:CB52"/>
    <mergeCell ref="A37:E42"/>
    <mergeCell ref="F37:AS42"/>
    <mergeCell ref="AT37:CB42"/>
    <mergeCell ref="A43:E47"/>
    <mergeCell ref="F43:AS47"/>
    <mergeCell ref="AT43:CB47"/>
    <mergeCell ref="A51:AC51"/>
    <mergeCell ref="F19:AS19"/>
    <mergeCell ref="A20:E21"/>
    <mergeCell ref="F20:AS20"/>
    <mergeCell ref="AT20:CB21"/>
    <mergeCell ref="F21:AS21"/>
    <mergeCell ref="A22:E23"/>
    <mergeCell ref="F22:AS22"/>
    <mergeCell ref="AT22:CB23"/>
    <mergeCell ref="F23:AS23"/>
    <mergeCell ref="A16:E17"/>
    <mergeCell ref="F16:AS16"/>
    <mergeCell ref="AT16:CB17"/>
    <mergeCell ref="F17:AS17"/>
    <mergeCell ref="A18:E19"/>
    <mergeCell ref="F18:AS18"/>
    <mergeCell ref="AT18:CB19"/>
    <mergeCell ref="A12:E12"/>
    <mergeCell ref="F12:AS12"/>
    <mergeCell ref="AT12:CB12"/>
    <mergeCell ref="A13:E15"/>
    <mergeCell ref="F13:AS13"/>
    <mergeCell ref="AT13:CB15"/>
    <mergeCell ref="F14:AS14"/>
    <mergeCell ref="F15:AS15"/>
    <mergeCell ref="D9:BY9"/>
    <mergeCell ref="A3:CB3"/>
    <mergeCell ref="A4:CB4"/>
    <mergeCell ref="A5:CB5"/>
    <mergeCell ref="A6:CB6"/>
    <mergeCell ref="D8:BY8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E4E7-E219-42A4-A783-E2A9C68EA593}">
  <dimension ref="A1:CZ19"/>
  <sheetViews>
    <sheetView view="pageBreakPreview" zoomScaleNormal="100" workbookViewId="0">
      <selection activeCell="BE12" sqref="BE12:CZ12"/>
    </sheetView>
  </sheetViews>
  <sheetFormatPr defaultColWidth="0.85546875" defaultRowHeight="15" x14ac:dyDescent="0.25"/>
  <cols>
    <col min="1" max="16384" width="0.85546875" style="16"/>
  </cols>
  <sheetData>
    <row r="1" spans="1:104" s="18" customFormat="1" ht="15.75" x14ac:dyDescent="0.25">
      <c r="CZ1" s="25"/>
    </row>
    <row r="2" spans="1:104" s="18" customFormat="1" ht="6" customHeight="1" x14ac:dyDescent="0.25">
      <c r="CZ2" s="25"/>
    </row>
    <row r="3" spans="1:104" s="23" customFormat="1" ht="11.25" customHeight="1" x14ac:dyDescent="0.2">
      <c r="CZ3" s="24" t="s">
        <v>50</v>
      </c>
    </row>
    <row r="4" spans="1:104" s="18" customFormat="1" ht="15.75" x14ac:dyDescent="0.25"/>
    <row r="5" spans="1:104" s="18" customFormat="1" ht="46.5" customHeight="1" x14ac:dyDescent="0.25">
      <c r="A5" s="54" t="s">
        <v>49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</row>
    <row r="6" spans="1:104" ht="15.75" x14ac:dyDescent="0.25">
      <c r="F6" s="43" t="s">
        <v>11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</row>
    <row r="7" spans="1:104" s="21" customFormat="1" ht="15" customHeight="1" x14ac:dyDescent="0.2">
      <c r="F7" s="35" t="s">
        <v>48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</row>
    <row r="9" spans="1:104" s="20" customFormat="1" ht="31.5" customHeight="1" x14ac:dyDescent="0.25">
      <c r="A9" s="96" t="s">
        <v>47</v>
      </c>
      <c r="B9" s="97"/>
      <c r="C9" s="97"/>
      <c r="D9" s="97"/>
      <c r="E9" s="97"/>
      <c r="F9" s="97"/>
      <c r="G9" s="97"/>
      <c r="H9" s="44" t="s">
        <v>46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6"/>
      <c r="BE9" s="44" t="s">
        <v>45</v>
      </c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6"/>
    </row>
    <row r="10" spans="1:104" s="19" customFormat="1" ht="31.5" customHeight="1" x14ac:dyDescent="0.25">
      <c r="A10" s="85" t="s">
        <v>44</v>
      </c>
      <c r="B10" s="86"/>
      <c r="C10" s="86"/>
      <c r="D10" s="86"/>
      <c r="E10" s="86"/>
      <c r="F10" s="86"/>
      <c r="G10" s="87"/>
      <c r="H10" s="91"/>
      <c r="I10" s="71" t="s">
        <v>43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2"/>
      <c r="BE10" s="100" t="s">
        <v>42</v>
      </c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2"/>
    </row>
    <row r="11" spans="1:104" s="19" customFormat="1" ht="28.5" customHeight="1" x14ac:dyDescent="0.25">
      <c r="A11" s="88"/>
      <c r="B11" s="89"/>
      <c r="C11" s="89"/>
      <c r="D11" s="89"/>
      <c r="E11" s="89"/>
      <c r="F11" s="89"/>
      <c r="G11" s="90"/>
      <c r="H11" s="92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99">
        <v>244</v>
      </c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</row>
    <row r="12" spans="1:104" s="19" customFormat="1" ht="119.25" customHeight="1" x14ac:dyDescent="0.25">
      <c r="A12" s="85" t="s">
        <v>5</v>
      </c>
      <c r="B12" s="86"/>
      <c r="C12" s="86"/>
      <c r="D12" s="86"/>
      <c r="E12" s="86"/>
      <c r="F12" s="86"/>
      <c r="G12" s="87"/>
      <c r="H12" s="91"/>
      <c r="I12" s="71" t="s">
        <v>41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2"/>
      <c r="BE12" s="100" t="s">
        <v>40</v>
      </c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2"/>
    </row>
    <row r="13" spans="1:104" s="19" customFormat="1" x14ac:dyDescent="0.25">
      <c r="A13" s="88"/>
      <c r="B13" s="89"/>
      <c r="C13" s="89"/>
      <c r="D13" s="89"/>
      <c r="E13" s="89"/>
      <c r="F13" s="89"/>
      <c r="G13" s="90"/>
      <c r="H13" s="92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4"/>
      <c r="BE13" s="98">
        <f>51.32/BE11</f>
        <v>0.21032786885245902</v>
      </c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</row>
    <row r="14" spans="1:104" s="19" customFormat="1" ht="105.75" customHeight="1" x14ac:dyDescent="0.25">
      <c r="A14" s="85" t="s">
        <v>6</v>
      </c>
      <c r="B14" s="86"/>
      <c r="C14" s="86"/>
      <c r="D14" s="86"/>
      <c r="E14" s="86"/>
      <c r="F14" s="86"/>
      <c r="G14" s="87"/>
      <c r="H14" s="91"/>
      <c r="I14" s="71" t="s">
        <v>39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2"/>
      <c r="BE14" s="100" t="s">
        <v>38</v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2"/>
    </row>
    <row r="15" spans="1:104" s="19" customFormat="1" x14ac:dyDescent="0.25">
      <c r="A15" s="88"/>
      <c r="B15" s="89"/>
      <c r="C15" s="89"/>
      <c r="D15" s="89"/>
      <c r="E15" s="89"/>
      <c r="F15" s="89"/>
      <c r="G15" s="90"/>
      <c r="H15" s="92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4"/>
      <c r="BE15" s="98">
        <f>44/BE11</f>
        <v>0.18032786885245902</v>
      </c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</row>
    <row r="17" spans="1:104" s="18" customFormat="1" ht="15.75" x14ac:dyDescent="0.25">
      <c r="A17" s="43" t="s">
        <v>37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 t="s">
        <v>36</v>
      </c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</row>
    <row r="18" spans="1:104" s="17" customFormat="1" ht="13.5" customHeight="1" x14ac:dyDescent="0.25">
      <c r="A18" s="35" t="s">
        <v>35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 t="s">
        <v>34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 t="s">
        <v>33</v>
      </c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</row>
    <row r="19" spans="1:104" ht="3" customHeight="1" x14ac:dyDescent="0.25"/>
  </sheetData>
  <mergeCells count="27">
    <mergeCell ref="BE10:CZ10"/>
    <mergeCell ref="A18:AK18"/>
    <mergeCell ref="AL18:BV18"/>
    <mergeCell ref="BW18:CZ18"/>
    <mergeCell ref="BE12:CZ12"/>
    <mergeCell ref="A14:G15"/>
    <mergeCell ref="H14:H15"/>
    <mergeCell ref="I14:BD15"/>
    <mergeCell ref="BE14:CZ14"/>
    <mergeCell ref="BE15:CZ15"/>
    <mergeCell ref="A17:AK17"/>
    <mergeCell ref="AL17:BV17"/>
    <mergeCell ref="BW17:CZ17"/>
    <mergeCell ref="A5:CZ5"/>
    <mergeCell ref="BE11:CZ11"/>
    <mergeCell ref="A12:G13"/>
    <mergeCell ref="H12:H13"/>
    <mergeCell ref="I12:BD13"/>
    <mergeCell ref="F6:CU6"/>
    <mergeCell ref="F7:CU7"/>
    <mergeCell ref="BE13:CZ13"/>
    <mergeCell ref="A9:G9"/>
    <mergeCell ref="H9:BD9"/>
    <mergeCell ref="BE9:CZ9"/>
    <mergeCell ref="A10:G11"/>
    <mergeCell ref="H10:H11"/>
    <mergeCell ref="I10:BD11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ACCB-8F4B-4902-8FCB-C70F2663246D}">
  <sheetPr>
    <pageSetUpPr fitToPage="1"/>
  </sheetPr>
  <dimension ref="A1:CZ26"/>
  <sheetViews>
    <sheetView view="pageBreakPreview" topLeftCell="A12" zoomScaleNormal="100" workbookViewId="0">
      <selection activeCell="BE9" sqref="BE9:CB9"/>
    </sheetView>
  </sheetViews>
  <sheetFormatPr defaultColWidth="0.85546875" defaultRowHeight="15" x14ac:dyDescent="0.25"/>
  <cols>
    <col min="1" max="103" width="0.85546875" style="16"/>
    <col min="104" max="104" width="21.7109375" style="16" customWidth="1"/>
    <col min="105" max="16384" width="0.85546875" style="16"/>
  </cols>
  <sheetData>
    <row r="1" spans="1:104" s="18" customFormat="1" ht="15.75" x14ac:dyDescent="0.25">
      <c r="CZ1" s="25"/>
    </row>
    <row r="2" spans="1:104" s="18" customFormat="1" ht="15.75" x14ac:dyDescent="0.25"/>
    <row r="3" spans="1:104" s="18" customFormat="1" ht="31.5" customHeight="1" x14ac:dyDescent="0.25">
      <c r="A3" s="54" t="s">
        <v>77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</row>
    <row r="4" spans="1:104" s="18" customFormat="1" ht="15.7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</row>
    <row r="5" spans="1:104" ht="15.75" x14ac:dyDescent="0.25">
      <c r="F5" s="43" t="s">
        <v>76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</row>
    <row r="6" spans="1:104" s="21" customFormat="1" ht="15" customHeight="1" x14ac:dyDescent="0.2">
      <c r="F6" s="35" t="s">
        <v>75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</row>
    <row r="8" spans="1:104" s="20" customFormat="1" ht="117" customHeight="1" x14ac:dyDescent="0.25">
      <c r="A8" s="96" t="s">
        <v>47</v>
      </c>
      <c r="B8" s="97"/>
      <c r="C8" s="97"/>
      <c r="D8" s="97"/>
      <c r="E8" s="97"/>
      <c r="F8" s="97"/>
      <c r="G8" s="44" t="s">
        <v>74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6"/>
      <c r="BE8" s="44" t="s">
        <v>73</v>
      </c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6"/>
      <c r="CC8" s="44" t="s">
        <v>72</v>
      </c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6"/>
    </row>
    <row r="9" spans="1:104" s="19" customFormat="1" ht="375.75" customHeight="1" x14ac:dyDescent="0.25">
      <c r="A9" s="64" t="s">
        <v>44</v>
      </c>
      <c r="B9" s="64"/>
      <c r="C9" s="64"/>
      <c r="D9" s="64"/>
      <c r="E9" s="64"/>
      <c r="F9" s="64"/>
      <c r="G9" s="27"/>
      <c r="H9" s="39" t="s">
        <v>71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40"/>
      <c r="BE9" s="82">
        <f>70.705</f>
        <v>70.704999999999998</v>
      </c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3" t="s">
        <v>70</v>
      </c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</row>
    <row r="10" spans="1:104" s="19" customFormat="1" ht="216" customHeight="1" x14ac:dyDescent="0.25">
      <c r="A10" s="64" t="s">
        <v>1</v>
      </c>
      <c r="B10" s="64"/>
      <c r="C10" s="64"/>
      <c r="D10" s="64"/>
      <c r="E10" s="64"/>
      <c r="F10" s="64"/>
      <c r="G10" s="27"/>
      <c r="H10" s="39" t="s">
        <v>69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40"/>
      <c r="BE10" s="82">
        <f>64.803+(1324+240*4+250*4+120*4+240*4)/1000</f>
        <v>69.527000000000001</v>
      </c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3" t="s">
        <v>68</v>
      </c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</row>
    <row r="11" spans="1:104" s="19" customFormat="1" ht="36" customHeight="1" x14ac:dyDescent="0.25">
      <c r="A11" s="85" t="s">
        <v>5</v>
      </c>
      <c r="B11" s="86"/>
      <c r="C11" s="86"/>
      <c r="D11" s="86"/>
      <c r="E11" s="86"/>
      <c r="F11" s="87"/>
      <c r="G11" s="91"/>
      <c r="H11" s="71" t="s">
        <v>67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2"/>
      <c r="BE11" s="93" t="s">
        <v>66</v>
      </c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5"/>
      <c r="CC11" s="76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8"/>
    </row>
    <row r="12" spans="1:104" s="19" customFormat="1" ht="24" customHeight="1" x14ac:dyDescent="0.25">
      <c r="A12" s="88"/>
      <c r="B12" s="89"/>
      <c r="C12" s="89"/>
      <c r="D12" s="89"/>
      <c r="E12" s="89"/>
      <c r="F12" s="90"/>
      <c r="G12" s="9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4"/>
      <c r="BE12" s="98">
        <f>BE10*100/BE9</f>
        <v>98.333922636305772</v>
      </c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79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1"/>
    </row>
    <row r="13" spans="1:104" s="19" customFormat="1" ht="87" customHeight="1" x14ac:dyDescent="0.25">
      <c r="A13" s="85" t="s">
        <v>6</v>
      </c>
      <c r="B13" s="86"/>
      <c r="C13" s="86"/>
      <c r="D13" s="86"/>
      <c r="E13" s="86"/>
      <c r="F13" s="87"/>
      <c r="G13" s="91"/>
      <c r="H13" s="71" t="s">
        <v>65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2"/>
      <c r="BE13" s="93" t="s">
        <v>64</v>
      </c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5"/>
      <c r="CC13" s="76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8"/>
    </row>
    <row r="14" spans="1:104" s="19" customFormat="1" x14ac:dyDescent="0.25">
      <c r="A14" s="88"/>
      <c r="B14" s="89"/>
      <c r="C14" s="89"/>
      <c r="D14" s="89"/>
      <c r="E14" s="89"/>
      <c r="F14" s="90"/>
      <c r="G14" s="9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4"/>
      <c r="BE14" s="99">
        <v>244</v>
      </c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79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1"/>
    </row>
    <row r="15" spans="1:104" s="19" customFormat="1" ht="16.5" customHeight="1" x14ac:dyDescent="0.25">
      <c r="A15" s="64" t="s">
        <v>9</v>
      </c>
      <c r="B15" s="64"/>
      <c r="C15" s="64"/>
      <c r="D15" s="64"/>
      <c r="E15" s="64"/>
      <c r="F15" s="64"/>
      <c r="G15" s="27"/>
      <c r="H15" s="39" t="s">
        <v>63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40"/>
      <c r="BE15" s="82">
        <v>138</v>
      </c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</row>
    <row r="16" spans="1:104" s="19" customFormat="1" ht="16.5" customHeight="1" x14ac:dyDescent="0.25">
      <c r="A16" s="64" t="s">
        <v>7</v>
      </c>
      <c r="B16" s="64"/>
      <c r="C16" s="64"/>
      <c r="D16" s="64"/>
      <c r="E16" s="64"/>
      <c r="F16" s="64"/>
      <c r="G16" s="27"/>
      <c r="H16" s="39" t="s">
        <v>62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40"/>
      <c r="BE16" s="82">
        <v>20.7</v>
      </c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</row>
    <row r="17" spans="1:104" s="19" customFormat="1" ht="26.25" customHeight="1" x14ac:dyDescent="0.25">
      <c r="A17" s="85" t="s">
        <v>61</v>
      </c>
      <c r="B17" s="86"/>
      <c r="C17" s="86"/>
      <c r="D17" s="86"/>
      <c r="E17" s="86"/>
      <c r="F17" s="87"/>
      <c r="G17" s="91"/>
      <c r="H17" s="71" t="s">
        <v>60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2"/>
      <c r="BE17" s="93" t="s">
        <v>59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5"/>
      <c r="CC17" s="65" t="s">
        <v>10</v>
      </c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7"/>
    </row>
    <row r="18" spans="1:104" s="19" customFormat="1" ht="18" customHeight="1" x14ac:dyDescent="0.25">
      <c r="A18" s="88"/>
      <c r="B18" s="89"/>
      <c r="C18" s="89"/>
      <c r="D18" s="89"/>
      <c r="E18" s="89"/>
      <c r="F18" s="90"/>
      <c r="G18" s="9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4"/>
      <c r="BE18" s="75" t="s">
        <v>7</v>
      </c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68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70"/>
    </row>
    <row r="19" spans="1:104" s="19" customFormat="1" ht="26.25" customHeight="1" x14ac:dyDescent="0.25">
      <c r="A19" s="85" t="s">
        <v>56</v>
      </c>
      <c r="B19" s="86"/>
      <c r="C19" s="86"/>
      <c r="D19" s="86"/>
      <c r="E19" s="86"/>
      <c r="F19" s="87"/>
      <c r="G19" s="91"/>
      <c r="H19" s="71" t="s">
        <v>58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2"/>
      <c r="BE19" s="93" t="s">
        <v>57</v>
      </c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5"/>
      <c r="CC19" s="65" t="s">
        <v>10</v>
      </c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7"/>
    </row>
    <row r="20" spans="1:104" s="19" customFormat="1" ht="18" customHeight="1" x14ac:dyDescent="0.25">
      <c r="A20" s="88"/>
      <c r="B20" s="89"/>
      <c r="C20" s="89"/>
      <c r="D20" s="89"/>
      <c r="E20" s="89"/>
      <c r="F20" s="90"/>
      <c r="G20" s="92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4"/>
      <c r="BE20" s="75" t="s">
        <v>56</v>
      </c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68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70"/>
    </row>
    <row r="21" spans="1:104" ht="26.25" customHeight="1" x14ac:dyDescent="0.25">
      <c r="A21" s="26"/>
      <c r="B21" s="26"/>
      <c r="C21" s="26" t="s">
        <v>55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104" s="23" customFormat="1" ht="38.25" customHeight="1" x14ac:dyDescent="0.2">
      <c r="A22" s="41" t="s">
        <v>54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</row>
    <row r="23" spans="1:104" s="23" customFormat="1" ht="36" customHeight="1" x14ac:dyDescent="0.2">
      <c r="A23" s="41" t="s">
        <v>53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</row>
    <row r="24" spans="1:104" s="23" customFormat="1" ht="24" customHeight="1" x14ac:dyDescent="0.2">
      <c r="A24" s="41" t="s">
        <v>52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</row>
    <row r="25" spans="1:104" s="23" customFormat="1" ht="36" customHeight="1" x14ac:dyDescent="0.2">
      <c r="A25" s="41" t="s">
        <v>51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</row>
    <row r="26" spans="1:104" ht="3" customHeight="1" x14ac:dyDescent="0.25"/>
  </sheetData>
  <mergeCells count="51">
    <mergeCell ref="F6:CU6"/>
    <mergeCell ref="A3:CZ3"/>
    <mergeCell ref="A13:F14"/>
    <mergeCell ref="G13:G14"/>
    <mergeCell ref="H13:BD14"/>
    <mergeCell ref="BE13:CB13"/>
    <mergeCell ref="BE9:CB9"/>
    <mergeCell ref="CC9:CZ9"/>
    <mergeCell ref="A8:F8"/>
    <mergeCell ref="H11:BD12"/>
    <mergeCell ref="G11:G12"/>
    <mergeCell ref="BE12:CB12"/>
    <mergeCell ref="CC8:CZ8"/>
    <mergeCell ref="A9:F9"/>
    <mergeCell ref="CC11:CZ12"/>
    <mergeCell ref="BE14:CB14"/>
    <mergeCell ref="F5:CU5"/>
    <mergeCell ref="BE8:CB8"/>
    <mergeCell ref="BE16:CB16"/>
    <mergeCell ref="A15:F15"/>
    <mergeCell ref="G17:G18"/>
    <mergeCell ref="BE11:CB11"/>
    <mergeCell ref="A11:F12"/>
    <mergeCell ref="A10:F10"/>
    <mergeCell ref="H15:BD15"/>
    <mergeCell ref="BE15:CB15"/>
    <mergeCell ref="A17:F18"/>
    <mergeCell ref="BE18:CB18"/>
    <mergeCell ref="H17:BD18"/>
    <mergeCell ref="BE17:CB17"/>
    <mergeCell ref="G8:BD8"/>
    <mergeCell ref="H9:BD9"/>
    <mergeCell ref="H10:BD10"/>
    <mergeCell ref="BE10:CB10"/>
    <mergeCell ref="CC10:CZ10"/>
    <mergeCell ref="CC16:CZ16"/>
    <mergeCell ref="CC15:CZ15"/>
    <mergeCell ref="CC13:CZ14"/>
    <mergeCell ref="A22:CZ22"/>
    <mergeCell ref="A23:CZ23"/>
    <mergeCell ref="A24:CZ24"/>
    <mergeCell ref="A25:CZ25"/>
    <mergeCell ref="A19:F20"/>
    <mergeCell ref="G19:G20"/>
    <mergeCell ref="BE19:CB19"/>
    <mergeCell ref="CC17:CZ18"/>
    <mergeCell ref="A16:F16"/>
    <mergeCell ref="H16:BD16"/>
    <mergeCell ref="CC19:CZ20"/>
    <mergeCell ref="H19:BD20"/>
    <mergeCell ref="BE20:CB20"/>
  </mergeCells>
  <pageMargins left="0.78740157480314965" right="0.23622047244094491" top="0.23622047244094491" bottom="0.39370078740157483" header="0.19685039370078741" footer="0.19685039370078741"/>
  <pageSetup paperSize="9" scale="6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F67E5-E078-4389-A03F-38C6BF1DC594}">
  <sheetPr>
    <pageSetUpPr fitToPage="1"/>
  </sheetPr>
  <dimension ref="A1:CX37"/>
  <sheetViews>
    <sheetView view="pageBreakPreview" zoomScaleNormal="100" workbookViewId="0">
      <selection activeCell="BQ31" sqref="BQ31:CG31"/>
    </sheetView>
  </sheetViews>
  <sheetFormatPr defaultColWidth="0.85546875" defaultRowHeight="15" x14ac:dyDescent="0.25"/>
  <cols>
    <col min="1" max="16384" width="0.85546875" style="16"/>
  </cols>
  <sheetData>
    <row r="1" spans="1:102" s="18" customFormat="1" ht="15.75" x14ac:dyDescent="0.25">
      <c r="CX1" s="25"/>
    </row>
    <row r="2" spans="1:102" s="18" customFormat="1" ht="15.75" x14ac:dyDescent="0.25"/>
    <row r="3" spans="1:102" s="18" customFormat="1" ht="15.75" x14ac:dyDescent="0.25">
      <c r="A3" s="54" t="s">
        <v>112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</row>
    <row r="4" spans="1:102" s="18" customFormat="1" ht="15.75" x14ac:dyDescent="0.25"/>
    <row r="5" spans="1:102" s="18" customFormat="1" ht="15.75" x14ac:dyDescent="0.25">
      <c r="I5" s="43" t="s">
        <v>111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</row>
    <row r="6" spans="1:102" s="18" customFormat="1" ht="15.75" x14ac:dyDescent="0.25">
      <c r="I6" s="53" t="s">
        <v>110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17"/>
      <c r="CR6" s="17"/>
      <c r="CS6" s="17"/>
      <c r="CT6" s="17"/>
      <c r="CU6" s="17"/>
      <c r="CV6" s="17"/>
      <c r="CW6" s="17"/>
      <c r="CX6" s="17"/>
    </row>
    <row r="8" spans="1:102" s="19" customFormat="1" ht="15.75" customHeight="1" x14ac:dyDescent="0.25">
      <c r="A8" s="44" t="s">
        <v>109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  <c r="AG8" s="50" t="s">
        <v>108</v>
      </c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2"/>
      <c r="BC8" s="44" t="s">
        <v>107</v>
      </c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6"/>
      <c r="BQ8" s="44" t="s">
        <v>106</v>
      </c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6"/>
      <c r="CH8" s="44" t="s">
        <v>105</v>
      </c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6"/>
    </row>
    <row r="9" spans="1:102" s="19" customFormat="1" ht="45" customHeight="1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9"/>
      <c r="AG9" s="47" t="s">
        <v>104</v>
      </c>
      <c r="AH9" s="48"/>
      <c r="AI9" s="48"/>
      <c r="AJ9" s="48"/>
      <c r="AK9" s="48"/>
      <c r="AL9" s="48"/>
      <c r="AM9" s="48"/>
      <c r="AN9" s="48"/>
      <c r="AO9" s="48"/>
      <c r="AP9" s="48"/>
      <c r="AQ9" s="49"/>
      <c r="AR9" s="47" t="s">
        <v>103</v>
      </c>
      <c r="AS9" s="48"/>
      <c r="AT9" s="48"/>
      <c r="AU9" s="48"/>
      <c r="AV9" s="48"/>
      <c r="AW9" s="48"/>
      <c r="AX9" s="48"/>
      <c r="AY9" s="48"/>
      <c r="AZ9" s="48"/>
      <c r="BA9" s="48"/>
      <c r="BB9" s="49"/>
      <c r="BC9" s="47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9"/>
      <c r="BQ9" s="47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9"/>
      <c r="CH9" s="47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9"/>
    </row>
    <row r="10" spans="1:102" s="30" customFormat="1" x14ac:dyDescent="0.25">
      <c r="A10" s="36">
        <v>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  <c r="AG10" s="36">
        <v>2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38"/>
      <c r="AR10" s="36">
        <v>3</v>
      </c>
      <c r="AS10" s="37"/>
      <c r="AT10" s="37"/>
      <c r="AU10" s="37"/>
      <c r="AV10" s="37"/>
      <c r="AW10" s="37"/>
      <c r="AX10" s="37"/>
      <c r="AY10" s="37"/>
      <c r="AZ10" s="37"/>
      <c r="BA10" s="37"/>
      <c r="BB10" s="38"/>
      <c r="BC10" s="36">
        <v>4</v>
      </c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8"/>
      <c r="BQ10" s="36">
        <v>5</v>
      </c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8"/>
      <c r="CH10" s="36">
        <v>6</v>
      </c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8"/>
    </row>
    <row r="11" spans="1:102" s="29" customFormat="1" ht="103.5" customHeight="1" x14ac:dyDescent="0.25">
      <c r="A11" s="27"/>
      <c r="B11" s="39" t="s">
        <v>102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36" t="s">
        <v>10</v>
      </c>
      <c r="AH11" s="37"/>
      <c r="AI11" s="37"/>
      <c r="AJ11" s="37"/>
      <c r="AK11" s="37"/>
      <c r="AL11" s="37"/>
      <c r="AM11" s="37"/>
      <c r="AN11" s="37"/>
      <c r="AO11" s="37"/>
      <c r="AP11" s="37"/>
      <c r="AQ11" s="38"/>
      <c r="AR11" s="36" t="s">
        <v>10</v>
      </c>
      <c r="AS11" s="37"/>
      <c r="AT11" s="37"/>
      <c r="AU11" s="37"/>
      <c r="AV11" s="37"/>
      <c r="AW11" s="37"/>
      <c r="AX11" s="37"/>
      <c r="AY11" s="37"/>
      <c r="AZ11" s="37"/>
      <c r="BA11" s="37"/>
      <c r="BB11" s="38"/>
      <c r="BC11" s="36" t="s">
        <v>10</v>
      </c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8"/>
      <c r="BQ11" s="36" t="s">
        <v>10</v>
      </c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8"/>
      <c r="CH11" s="36">
        <v>2</v>
      </c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8"/>
    </row>
    <row r="12" spans="1:102" s="29" customFormat="1" x14ac:dyDescent="0.25">
      <c r="A12" s="28"/>
      <c r="B12" s="39" t="s">
        <v>84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36"/>
      <c r="AH12" s="37"/>
      <c r="AI12" s="37"/>
      <c r="AJ12" s="37"/>
      <c r="AK12" s="37"/>
      <c r="AL12" s="37"/>
      <c r="AM12" s="37"/>
      <c r="AN12" s="37"/>
      <c r="AO12" s="37"/>
      <c r="AP12" s="37"/>
      <c r="AQ12" s="38"/>
      <c r="AR12" s="36"/>
      <c r="AS12" s="37"/>
      <c r="AT12" s="37"/>
      <c r="AU12" s="37"/>
      <c r="AV12" s="37"/>
      <c r="AW12" s="37"/>
      <c r="AX12" s="37"/>
      <c r="AY12" s="37"/>
      <c r="AZ12" s="37"/>
      <c r="BA12" s="37"/>
      <c r="BB12" s="38"/>
      <c r="BC12" s="36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8"/>
      <c r="BQ12" s="36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8"/>
      <c r="CH12" s="36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8"/>
    </row>
    <row r="13" spans="1:102" s="29" customFormat="1" ht="103.5" customHeight="1" x14ac:dyDescent="0.25">
      <c r="A13" s="28"/>
      <c r="B13" s="39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36">
        <v>100</v>
      </c>
      <c r="AH13" s="37"/>
      <c r="AI13" s="37"/>
      <c r="AJ13" s="37"/>
      <c r="AK13" s="37"/>
      <c r="AL13" s="37"/>
      <c r="AM13" s="37"/>
      <c r="AN13" s="37"/>
      <c r="AO13" s="37"/>
      <c r="AP13" s="37"/>
      <c r="AQ13" s="38"/>
      <c r="AR13" s="36">
        <v>100</v>
      </c>
      <c r="AS13" s="37"/>
      <c r="AT13" s="37"/>
      <c r="AU13" s="37"/>
      <c r="AV13" s="37"/>
      <c r="AW13" s="37"/>
      <c r="AX13" s="37"/>
      <c r="AY13" s="37"/>
      <c r="AZ13" s="37"/>
      <c r="BA13" s="37"/>
      <c r="BB13" s="38"/>
      <c r="BC13" s="36">
        <v>100</v>
      </c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8"/>
      <c r="BQ13" s="36" t="s">
        <v>88</v>
      </c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8"/>
      <c r="CH13" s="36">
        <v>2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8"/>
    </row>
    <row r="14" spans="1:102" s="29" customFormat="1" ht="173.25" customHeight="1" x14ac:dyDescent="0.25">
      <c r="A14" s="28"/>
      <c r="B14" s="39" t="s">
        <v>100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36">
        <v>4</v>
      </c>
      <c r="AH14" s="37"/>
      <c r="AI14" s="37"/>
      <c r="AJ14" s="37"/>
      <c r="AK14" s="37"/>
      <c r="AL14" s="37"/>
      <c r="AM14" s="37"/>
      <c r="AN14" s="37"/>
      <c r="AO14" s="37"/>
      <c r="AP14" s="37"/>
      <c r="AQ14" s="38"/>
      <c r="AR14" s="36">
        <v>4</v>
      </c>
      <c r="AS14" s="37"/>
      <c r="AT14" s="37"/>
      <c r="AU14" s="37"/>
      <c r="AV14" s="37"/>
      <c r="AW14" s="37"/>
      <c r="AX14" s="37"/>
      <c r="AY14" s="37"/>
      <c r="AZ14" s="37"/>
      <c r="BA14" s="37"/>
      <c r="BB14" s="38"/>
      <c r="BC14" s="36">
        <v>100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8"/>
      <c r="BQ14" s="36" t="s">
        <v>88</v>
      </c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8"/>
      <c r="CH14" s="36">
        <v>2</v>
      </c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8"/>
    </row>
    <row r="15" spans="1:102" s="29" customFormat="1" x14ac:dyDescent="0.25">
      <c r="A15" s="28"/>
      <c r="B15" s="39" t="s">
        <v>99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36"/>
      <c r="AH15" s="37"/>
      <c r="AI15" s="37"/>
      <c r="AJ15" s="37"/>
      <c r="AK15" s="37"/>
      <c r="AL15" s="37"/>
      <c r="AM15" s="37"/>
      <c r="AN15" s="37"/>
      <c r="AO15" s="37"/>
      <c r="AP15" s="37"/>
      <c r="AQ15" s="38"/>
      <c r="AR15" s="36"/>
      <c r="AS15" s="37"/>
      <c r="AT15" s="37"/>
      <c r="AU15" s="37"/>
      <c r="AV15" s="37"/>
      <c r="AW15" s="37"/>
      <c r="AX15" s="37"/>
      <c r="AY15" s="37"/>
      <c r="AZ15" s="37"/>
      <c r="BA15" s="37"/>
      <c r="BB15" s="38"/>
      <c r="BC15" s="36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8"/>
      <c r="BQ15" s="36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8"/>
      <c r="CH15" s="36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8"/>
    </row>
    <row r="16" spans="1:102" s="29" customFormat="1" ht="59.25" customHeight="1" x14ac:dyDescent="0.25">
      <c r="A16" s="28"/>
      <c r="B16" s="39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36">
        <v>1</v>
      </c>
      <c r="AH16" s="37"/>
      <c r="AI16" s="37"/>
      <c r="AJ16" s="37"/>
      <c r="AK16" s="37"/>
      <c r="AL16" s="37"/>
      <c r="AM16" s="37"/>
      <c r="AN16" s="37"/>
      <c r="AO16" s="37"/>
      <c r="AP16" s="37"/>
      <c r="AQ16" s="38"/>
      <c r="AR16" s="36">
        <v>1</v>
      </c>
      <c r="AS16" s="37"/>
      <c r="AT16" s="37"/>
      <c r="AU16" s="37"/>
      <c r="AV16" s="37"/>
      <c r="AW16" s="37"/>
      <c r="AX16" s="37"/>
      <c r="AY16" s="37"/>
      <c r="AZ16" s="37"/>
      <c r="BA16" s="37"/>
      <c r="BB16" s="38"/>
      <c r="BC16" s="36">
        <v>100</v>
      </c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8"/>
      <c r="BQ16" s="36" t="s">
        <v>10</v>
      </c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8"/>
      <c r="CH16" s="36" t="s">
        <v>10</v>
      </c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8"/>
    </row>
    <row r="17" spans="1:102" s="29" customFormat="1" ht="102" customHeight="1" x14ac:dyDescent="0.25">
      <c r="A17" s="28"/>
      <c r="B17" s="39" t="s">
        <v>97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36">
        <v>1</v>
      </c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36">
        <v>1</v>
      </c>
      <c r="AS17" s="37"/>
      <c r="AT17" s="37"/>
      <c r="AU17" s="37"/>
      <c r="AV17" s="37"/>
      <c r="AW17" s="37"/>
      <c r="AX17" s="37"/>
      <c r="AY17" s="37"/>
      <c r="AZ17" s="37"/>
      <c r="BA17" s="37"/>
      <c r="BB17" s="38"/>
      <c r="BC17" s="36">
        <v>100</v>
      </c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8"/>
      <c r="BQ17" s="36" t="s">
        <v>10</v>
      </c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8"/>
      <c r="CH17" s="36" t="s">
        <v>10</v>
      </c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8"/>
    </row>
    <row r="18" spans="1:102" s="29" customFormat="1" ht="59.25" customHeight="1" x14ac:dyDescent="0.25">
      <c r="A18" s="28"/>
      <c r="B18" s="39" t="s">
        <v>96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  <c r="AG18" s="36">
        <v>1</v>
      </c>
      <c r="AH18" s="37"/>
      <c r="AI18" s="37"/>
      <c r="AJ18" s="37"/>
      <c r="AK18" s="37"/>
      <c r="AL18" s="37"/>
      <c r="AM18" s="37"/>
      <c r="AN18" s="37"/>
      <c r="AO18" s="37"/>
      <c r="AP18" s="37"/>
      <c r="AQ18" s="38"/>
      <c r="AR18" s="36">
        <v>1</v>
      </c>
      <c r="AS18" s="37"/>
      <c r="AT18" s="37"/>
      <c r="AU18" s="37"/>
      <c r="AV18" s="37"/>
      <c r="AW18" s="37"/>
      <c r="AX18" s="37"/>
      <c r="AY18" s="37"/>
      <c r="AZ18" s="37"/>
      <c r="BA18" s="37"/>
      <c r="BB18" s="38"/>
      <c r="BC18" s="36">
        <v>100</v>
      </c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8"/>
      <c r="BQ18" s="36" t="s">
        <v>10</v>
      </c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8"/>
      <c r="CH18" s="36" t="s">
        <v>10</v>
      </c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8"/>
    </row>
    <row r="19" spans="1:102" s="29" customFormat="1" ht="103.5" customHeight="1" x14ac:dyDescent="0.25">
      <c r="A19" s="28"/>
      <c r="B19" s="39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36">
        <v>1</v>
      </c>
      <c r="AH19" s="37"/>
      <c r="AI19" s="37"/>
      <c r="AJ19" s="37"/>
      <c r="AK19" s="37"/>
      <c r="AL19" s="37"/>
      <c r="AM19" s="37"/>
      <c r="AN19" s="37"/>
      <c r="AO19" s="37"/>
      <c r="AP19" s="37"/>
      <c r="AQ19" s="38"/>
      <c r="AR19" s="36">
        <v>1</v>
      </c>
      <c r="AS19" s="37"/>
      <c r="AT19" s="37"/>
      <c r="AU19" s="37"/>
      <c r="AV19" s="37"/>
      <c r="AW19" s="37"/>
      <c r="AX19" s="37"/>
      <c r="AY19" s="37"/>
      <c r="AZ19" s="37"/>
      <c r="BA19" s="37"/>
      <c r="BB19" s="38"/>
      <c r="BC19" s="36">
        <v>100</v>
      </c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8"/>
      <c r="BQ19" s="36" t="s">
        <v>10</v>
      </c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8"/>
      <c r="CH19" s="36" t="s">
        <v>10</v>
      </c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8"/>
    </row>
    <row r="20" spans="1:102" s="29" customFormat="1" ht="87.75" customHeight="1" x14ac:dyDescent="0.25">
      <c r="A20" s="28"/>
      <c r="B20" s="39" t="s">
        <v>94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36" t="s">
        <v>10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38"/>
      <c r="AR20" s="36" t="s">
        <v>10</v>
      </c>
      <c r="AS20" s="37"/>
      <c r="AT20" s="37"/>
      <c r="AU20" s="37"/>
      <c r="AV20" s="37"/>
      <c r="AW20" s="37"/>
      <c r="AX20" s="37"/>
      <c r="AY20" s="37"/>
      <c r="AZ20" s="37"/>
      <c r="BA20" s="37"/>
      <c r="BB20" s="38"/>
      <c r="BC20" s="36" t="s">
        <v>10</v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8"/>
      <c r="BQ20" s="36" t="s">
        <v>10</v>
      </c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8"/>
      <c r="CH20" s="36">
        <v>2</v>
      </c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8"/>
    </row>
    <row r="21" spans="1:102" s="29" customFormat="1" x14ac:dyDescent="0.25">
      <c r="A21" s="28"/>
      <c r="B21" s="39" t="s">
        <v>84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0"/>
      <c r="AG21" s="36"/>
      <c r="AH21" s="37"/>
      <c r="AI21" s="37"/>
      <c r="AJ21" s="37"/>
      <c r="AK21" s="37"/>
      <c r="AL21" s="37"/>
      <c r="AM21" s="37"/>
      <c r="AN21" s="37"/>
      <c r="AO21" s="37"/>
      <c r="AP21" s="37"/>
      <c r="AQ21" s="38"/>
      <c r="AR21" s="36"/>
      <c r="AS21" s="37"/>
      <c r="AT21" s="37"/>
      <c r="AU21" s="37"/>
      <c r="AV21" s="37"/>
      <c r="AW21" s="37"/>
      <c r="AX21" s="37"/>
      <c r="AY21" s="37"/>
      <c r="AZ21" s="37"/>
      <c r="BA21" s="37"/>
      <c r="BB21" s="38"/>
      <c r="BC21" s="36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8"/>
      <c r="BQ21" s="36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8"/>
      <c r="CH21" s="36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8"/>
    </row>
    <row r="22" spans="1:102" s="29" customFormat="1" ht="74.25" customHeight="1" x14ac:dyDescent="0.25">
      <c r="A22" s="28"/>
      <c r="B22" s="39" t="s">
        <v>93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/>
      <c r="AG22" s="36">
        <v>1</v>
      </c>
      <c r="AH22" s="37"/>
      <c r="AI22" s="37"/>
      <c r="AJ22" s="37"/>
      <c r="AK22" s="37"/>
      <c r="AL22" s="37"/>
      <c r="AM22" s="37"/>
      <c r="AN22" s="37"/>
      <c r="AO22" s="37"/>
      <c r="AP22" s="37"/>
      <c r="AQ22" s="38"/>
      <c r="AR22" s="36">
        <v>1</v>
      </c>
      <c r="AS22" s="37"/>
      <c r="AT22" s="37"/>
      <c r="AU22" s="37"/>
      <c r="AV22" s="37"/>
      <c r="AW22" s="37"/>
      <c r="AX22" s="37"/>
      <c r="AY22" s="37"/>
      <c r="AZ22" s="37"/>
      <c r="BA22" s="37"/>
      <c r="BB22" s="38"/>
      <c r="BC22" s="36">
        <v>100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8"/>
      <c r="BQ22" s="36" t="s">
        <v>88</v>
      </c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8"/>
      <c r="CH22" s="36">
        <v>2</v>
      </c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8"/>
    </row>
    <row r="23" spans="1:102" s="29" customFormat="1" ht="103.5" customHeight="1" x14ac:dyDescent="0.25">
      <c r="A23" s="28"/>
      <c r="B23" s="39" t="s">
        <v>92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36">
        <v>0</v>
      </c>
      <c r="AH23" s="37"/>
      <c r="AI23" s="37"/>
      <c r="AJ23" s="37"/>
      <c r="AK23" s="37"/>
      <c r="AL23" s="37"/>
      <c r="AM23" s="37"/>
      <c r="AN23" s="37"/>
      <c r="AO23" s="37"/>
      <c r="AP23" s="37"/>
      <c r="AQ23" s="38"/>
      <c r="AR23" s="36">
        <v>0</v>
      </c>
      <c r="AS23" s="37"/>
      <c r="AT23" s="37"/>
      <c r="AU23" s="37"/>
      <c r="AV23" s="37"/>
      <c r="AW23" s="37"/>
      <c r="AX23" s="37"/>
      <c r="AY23" s="37"/>
      <c r="AZ23" s="37"/>
      <c r="BA23" s="37"/>
      <c r="BB23" s="38"/>
      <c r="BC23" s="36">
        <v>100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8"/>
      <c r="BQ23" s="36" t="s">
        <v>88</v>
      </c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8"/>
      <c r="CH23" s="36">
        <v>2</v>
      </c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8"/>
    </row>
    <row r="24" spans="1:102" s="29" customFormat="1" ht="103.5" customHeight="1" x14ac:dyDescent="0.25">
      <c r="A24" s="28"/>
      <c r="B24" s="39" t="s">
        <v>91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0"/>
      <c r="AG24" s="36">
        <v>0</v>
      </c>
      <c r="AH24" s="37"/>
      <c r="AI24" s="37"/>
      <c r="AJ24" s="37"/>
      <c r="AK24" s="37"/>
      <c r="AL24" s="37"/>
      <c r="AM24" s="37"/>
      <c r="AN24" s="37"/>
      <c r="AO24" s="37"/>
      <c r="AP24" s="37"/>
      <c r="AQ24" s="38"/>
      <c r="AR24" s="36">
        <v>0</v>
      </c>
      <c r="AS24" s="37"/>
      <c r="AT24" s="37"/>
      <c r="AU24" s="37"/>
      <c r="AV24" s="37"/>
      <c r="AW24" s="37"/>
      <c r="AX24" s="37"/>
      <c r="AY24" s="37"/>
      <c r="AZ24" s="37"/>
      <c r="BA24" s="37"/>
      <c r="BB24" s="38"/>
      <c r="BC24" s="36">
        <v>100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8"/>
      <c r="BQ24" s="36" t="s">
        <v>88</v>
      </c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8"/>
      <c r="CH24" s="36">
        <v>2</v>
      </c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8"/>
    </row>
    <row r="25" spans="1:102" s="29" customFormat="1" ht="132.75" customHeight="1" x14ac:dyDescent="0.25">
      <c r="A25" s="28"/>
      <c r="B25" s="39" t="s">
        <v>90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G25" s="36">
        <v>1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8"/>
      <c r="AR25" s="36">
        <v>1</v>
      </c>
      <c r="AS25" s="37"/>
      <c r="AT25" s="37"/>
      <c r="AU25" s="37"/>
      <c r="AV25" s="37"/>
      <c r="AW25" s="37"/>
      <c r="AX25" s="37"/>
      <c r="AY25" s="37"/>
      <c r="AZ25" s="37"/>
      <c r="BA25" s="37"/>
      <c r="BB25" s="38"/>
      <c r="BC25" s="36">
        <v>100</v>
      </c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8"/>
      <c r="BQ25" s="36" t="s">
        <v>88</v>
      </c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8"/>
      <c r="CH25" s="36">
        <v>2</v>
      </c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8"/>
    </row>
    <row r="26" spans="1:102" s="29" customFormat="1" ht="162" customHeight="1" x14ac:dyDescent="0.25">
      <c r="A26" s="28"/>
      <c r="B26" s="39" t="s">
        <v>89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/>
      <c r="AG26" s="36">
        <v>1</v>
      </c>
      <c r="AH26" s="37"/>
      <c r="AI26" s="37"/>
      <c r="AJ26" s="37"/>
      <c r="AK26" s="37"/>
      <c r="AL26" s="37"/>
      <c r="AM26" s="37"/>
      <c r="AN26" s="37"/>
      <c r="AO26" s="37"/>
      <c r="AP26" s="37"/>
      <c r="AQ26" s="38"/>
      <c r="AR26" s="36">
        <v>1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8"/>
      <c r="BC26" s="36">
        <v>100</v>
      </c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8"/>
      <c r="BQ26" s="36" t="s">
        <v>88</v>
      </c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8"/>
      <c r="CH26" s="36">
        <v>2</v>
      </c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8"/>
    </row>
    <row r="27" spans="1:102" s="29" customFormat="1" ht="89.25" customHeight="1" x14ac:dyDescent="0.25">
      <c r="A27" s="28"/>
      <c r="B27" s="39" t="s">
        <v>87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0"/>
      <c r="AG27" s="36">
        <v>0</v>
      </c>
      <c r="AH27" s="37"/>
      <c r="AI27" s="37"/>
      <c r="AJ27" s="37"/>
      <c r="AK27" s="37"/>
      <c r="AL27" s="37"/>
      <c r="AM27" s="37"/>
      <c r="AN27" s="37"/>
      <c r="AO27" s="37"/>
      <c r="AP27" s="37"/>
      <c r="AQ27" s="38"/>
      <c r="AR27" s="36">
        <v>0</v>
      </c>
      <c r="AS27" s="37"/>
      <c r="AT27" s="37"/>
      <c r="AU27" s="37"/>
      <c r="AV27" s="37"/>
      <c r="AW27" s="37"/>
      <c r="AX27" s="37"/>
      <c r="AY27" s="37"/>
      <c r="AZ27" s="37"/>
      <c r="BA27" s="37"/>
      <c r="BB27" s="38"/>
      <c r="BC27" s="36">
        <v>100</v>
      </c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8"/>
      <c r="BQ27" s="36" t="s">
        <v>81</v>
      </c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8"/>
      <c r="CH27" s="36">
        <v>2</v>
      </c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8"/>
    </row>
    <row r="28" spans="1:102" ht="177.75" customHeight="1" x14ac:dyDescent="0.25">
      <c r="A28" s="28"/>
      <c r="B28" s="39" t="s">
        <v>86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36">
        <v>0</v>
      </c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AR28" s="36">
        <v>0</v>
      </c>
      <c r="AS28" s="37"/>
      <c r="AT28" s="37"/>
      <c r="AU28" s="37"/>
      <c r="AV28" s="37"/>
      <c r="AW28" s="37"/>
      <c r="AX28" s="37"/>
      <c r="AY28" s="37"/>
      <c r="AZ28" s="37"/>
      <c r="BA28" s="37"/>
      <c r="BB28" s="38"/>
      <c r="BC28" s="36">
        <v>100</v>
      </c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8"/>
      <c r="BQ28" s="36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8"/>
      <c r="CH28" s="36">
        <v>2</v>
      </c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8"/>
    </row>
    <row r="29" spans="1:102" ht="117.75" customHeight="1" x14ac:dyDescent="0.25">
      <c r="A29" s="28"/>
      <c r="B29" s="39" t="s">
        <v>85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G29" s="36" t="s">
        <v>10</v>
      </c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36" t="s">
        <v>10</v>
      </c>
      <c r="AS29" s="37"/>
      <c r="AT29" s="37"/>
      <c r="AU29" s="37"/>
      <c r="AV29" s="37"/>
      <c r="AW29" s="37"/>
      <c r="AX29" s="37"/>
      <c r="AY29" s="37"/>
      <c r="AZ29" s="37"/>
      <c r="BA29" s="37"/>
      <c r="BB29" s="38"/>
      <c r="BC29" s="36" t="s">
        <v>10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8"/>
      <c r="BQ29" s="36" t="s">
        <v>10</v>
      </c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8"/>
      <c r="CH29" s="36">
        <v>2</v>
      </c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8"/>
    </row>
    <row r="30" spans="1:102" s="29" customFormat="1" x14ac:dyDescent="0.25">
      <c r="A30" s="28"/>
      <c r="B30" s="39" t="s">
        <v>84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36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AR30" s="36"/>
      <c r="AS30" s="37"/>
      <c r="AT30" s="37"/>
      <c r="AU30" s="37"/>
      <c r="AV30" s="37"/>
      <c r="AW30" s="37"/>
      <c r="AX30" s="37"/>
      <c r="AY30" s="37"/>
      <c r="AZ30" s="37"/>
      <c r="BA30" s="37"/>
      <c r="BB30" s="38"/>
      <c r="BC30" s="36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8"/>
      <c r="BQ30" s="36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8"/>
      <c r="CH30" s="36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8"/>
    </row>
    <row r="31" spans="1:102" ht="132.75" customHeight="1" x14ac:dyDescent="0.25">
      <c r="A31" s="28"/>
      <c r="B31" s="39" t="s">
        <v>83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G31" s="36">
        <v>0</v>
      </c>
      <c r="AH31" s="37"/>
      <c r="AI31" s="37"/>
      <c r="AJ31" s="37"/>
      <c r="AK31" s="37"/>
      <c r="AL31" s="37"/>
      <c r="AM31" s="37"/>
      <c r="AN31" s="37"/>
      <c r="AO31" s="37"/>
      <c r="AP31" s="37"/>
      <c r="AQ31" s="38"/>
      <c r="AR31" s="36">
        <v>0</v>
      </c>
      <c r="AS31" s="37"/>
      <c r="AT31" s="37"/>
      <c r="AU31" s="37"/>
      <c r="AV31" s="37"/>
      <c r="AW31" s="37"/>
      <c r="AX31" s="37"/>
      <c r="AY31" s="37"/>
      <c r="AZ31" s="37"/>
      <c r="BA31" s="37"/>
      <c r="BB31" s="38"/>
      <c r="BC31" s="36">
        <v>100</v>
      </c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8"/>
      <c r="BQ31" s="36" t="s">
        <v>81</v>
      </c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8"/>
      <c r="CH31" s="36">
        <v>2</v>
      </c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8"/>
    </row>
    <row r="32" spans="1:102" ht="186" customHeight="1" x14ac:dyDescent="0.25">
      <c r="A32" s="28"/>
      <c r="B32" s="39" t="s">
        <v>82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36">
        <v>0</v>
      </c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36">
        <v>0</v>
      </c>
      <c r="AS32" s="37"/>
      <c r="AT32" s="37"/>
      <c r="AU32" s="37"/>
      <c r="AV32" s="37"/>
      <c r="AW32" s="37"/>
      <c r="AX32" s="37"/>
      <c r="AY32" s="37"/>
      <c r="AZ32" s="37"/>
      <c r="BA32" s="37"/>
      <c r="BB32" s="38"/>
      <c r="BC32" s="36">
        <v>100</v>
      </c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8"/>
      <c r="BQ32" s="36" t="s">
        <v>81</v>
      </c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8"/>
      <c r="CH32" s="36">
        <v>2</v>
      </c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8"/>
    </row>
    <row r="33" spans="1:102" ht="31.5" customHeight="1" x14ac:dyDescent="0.25">
      <c r="A33" s="28"/>
      <c r="B33" s="39" t="s">
        <v>80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36" t="s">
        <v>10</v>
      </c>
      <c r="AH33" s="37"/>
      <c r="AI33" s="37"/>
      <c r="AJ33" s="37"/>
      <c r="AK33" s="37"/>
      <c r="AL33" s="37"/>
      <c r="AM33" s="37"/>
      <c r="AN33" s="37"/>
      <c r="AO33" s="37"/>
      <c r="AP33" s="37"/>
      <c r="AQ33" s="38"/>
      <c r="AR33" s="36" t="s">
        <v>10</v>
      </c>
      <c r="AS33" s="37"/>
      <c r="AT33" s="37"/>
      <c r="AU33" s="37"/>
      <c r="AV33" s="37"/>
      <c r="AW33" s="37"/>
      <c r="AX33" s="37"/>
      <c r="AY33" s="37"/>
      <c r="AZ33" s="37"/>
      <c r="BA33" s="37"/>
      <c r="BB33" s="38"/>
      <c r="BC33" s="36" t="s">
        <v>10</v>
      </c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8"/>
      <c r="BQ33" s="36" t="s">
        <v>10</v>
      </c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8"/>
      <c r="CH33" s="36">
        <v>2</v>
      </c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8"/>
    </row>
    <row r="35" spans="1:102" s="18" customFormat="1" ht="15.75" x14ac:dyDescent="0.25">
      <c r="A35" s="43" t="s">
        <v>79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 t="s">
        <v>12</v>
      </c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</row>
    <row r="36" spans="1:102" s="17" customFormat="1" ht="13.5" customHeight="1" x14ac:dyDescent="0.25">
      <c r="A36" s="35" t="s">
        <v>78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 t="s">
        <v>34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 t="s">
        <v>33</v>
      </c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</row>
    <row r="37" spans="1:102" ht="3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</sheetData>
  <mergeCells count="160">
    <mergeCell ref="CH20:CX20"/>
    <mergeCell ref="BC21:BP21"/>
    <mergeCell ref="BQ21:CG21"/>
    <mergeCell ref="CH21:CX21"/>
    <mergeCell ref="A3:CX3"/>
    <mergeCell ref="B23:AF23"/>
    <mergeCell ref="AG23:AQ23"/>
    <mergeCell ref="AR23:BB23"/>
    <mergeCell ref="BC23:BP23"/>
    <mergeCell ref="BQ23:CG23"/>
    <mergeCell ref="CH23:CX23"/>
    <mergeCell ref="B22:AF22"/>
    <mergeCell ref="AG22:AQ22"/>
    <mergeCell ref="AR22:BB22"/>
    <mergeCell ref="BQ22:CG22"/>
    <mergeCell ref="CH22:CX22"/>
    <mergeCell ref="BC22:BP22"/>
    <mergeCell ref="CH17:CX17"/>
    <mergeCell ref="BQ16:CG16"/>
    <mergeCell ref="CH16:CX16"/>
    <mergeCell ref="CH15:CX15"/>
    <mergeCell ref="BC13:BP13"/>
    <mergeCell ref="BC16:BP16"/>
    <mergeCell ref="CH18:CX18"/>
    <mergeCell ref="B19:AF19"/>
    <mergeCell ref="AG19:AQ19"/>
    <mergeCell ref="AR19:BB19"/>
    <mergeCell ref="BC19:BP19"/>
    <mergeCell ref="BQ19:CG19"/>
    <mergeCell ref="CH19:CX19"/>
    <mergeCell ref="B18:AF18"/>
    <mergeCell ref="AG18:AQ18"/>
    <mergeCell ref="A36:AK36"/>
    <mergeCell ref="AL36:BV36"/>
    <mergeCell ref="B21:AF21"/>
    <mergeCell ref="AG21:AQ21"/>
    <mergeCell ref="AR21:BB21"/>
    <mergeCell ref="BQ24:CG24"/>
    <mergeCell ref="B25:AF25"/>
    <mergeCell ref="BW36:CX36"/>
    <mergeCell ref="BQ25:CG25"/>
    <mergeCell ref="AR24:BB24"/>
    <mergeCell ref="BC24:BP24"/>
    <mergeCell ref="CH24:CX24"/>
    <mergeCell ref="I5:CP5"/>
    <mergeCell ref="I6:CP6"/>
    <mergeCell ref="B15:AF15"/>
    <mergeCell ref="AG15:AQ15"/>
    <mergeCell ref="AR15:BB15"/>
    <mergeCell ref="BC15:BP15"/>
    <mergeCell ref="BQ15:CG15"/>
    <mergeCell ref="BQ14:CG14"/>
    <mergeCell ref="CH14:CX14"/>
    <mergeCell ref="BC14:BP14"/>
    <mergeCell ref="BQ13:CG13"/>
    <mergeCell ref="CH13:CX13"/>
    <mergeCell ref="CH11:CX11"/>
    <mergeCell ref="B12:AF12"/>
    <mergeCell ref="AG12:AQ12"/>
    <mergeCell ref="AR12:BB12"/>
    <mergeCell ref="BC12:BP12"/>
    <mergeCell ref="BQ12:CG12"/>
    <mergeCell ref="CH12:CX12"/>
    <mergeCell ref="BC11:BP11"/>
    <mergeCell ref="BQ11:CG11"/>
    <mergeCell ref="BC10:BP10"/>
    <mergeCell ref="BQ10:CG10"/>
    <mergeCell ref="CH10:CX10"/>
    <mergeCell ref="BQ8:CG9"/>
    <mergeCell ref="BC8:BP9"/>
    <mergeCell ref="AG9:AQ9"/>
    <mergeCell ref="AR9:BB9"/>
    <mergeCell ref="CH8:CX9"/>
    <mergeCell ref="AR10:BB10"/>
    <mergeCell ref="AR11:BB11"/>
    <mergeCell ref="A8:AF9"/>
    <mergeCell ref="AG8:BB8"/>
    <mergeCell ref="B13:AF13"/>
    <mergeCell ref="AG13:AQ13"/>
    <mergeCell ref="A10:AF10"/>
    <mergeCell ref="AG10:AQ10"/>
    <mergeCell ref="AR13:BB13"/>
    <mergeCell ref="AG11:AQ11"/>
    <mergeCell ref="B11:AF11"/>
    <mergeCell ref="B14:AF14"/>
    <mergeCell ref="AG14:AQ14"/>
    <mergeCell ref="AR14:BB14"/>
    <mergeCell ref="AR18:BB18"/>
    <mergeCell ref="BC18:BP18"/>
    <mergeCell ref="BQ18:CG18"/>
    <mergeCell ref="B20:AF20"/>
    <mergeCell ref="AG20:AQ20"/>
    <mergeCell ref="AR20:BB20"/>
    <mergeCell ref="B17:AF17"/>
    <mergeCell ref="AG17:AQ17"/>
    <mergeCell ref="AR17:BB17"/>
    <mergeCell ref="B16:AF16"/>
    <mergeCell ref="AG16:AQ16"/>
    <mergeCell ref="AR16:BB16"/>
    <mergeCell ref="BC17:BP17"/>
    <mergeCell ref="BQ17:CG17"/>
    <mergeCell ref="BC20:BP20"/>
    <mergeCell ref="BQ20:CG20"/>
    <mergeCell ref="CH25:CX25"/>
    <mergeCell ref="B24:AF24"/>
    <mergeCell ref="AG24:AQ24"/>
    <mergeCell ref="B26:AF26"/>
    <mergeCell ref="AG26:AQ26"/>
    <mergeCell ref="AR26:BB26"/>
    <mergeCell ref="BC26:BP26"/>
    <mergeCell ref="AG25:AQ25"/>
    <mergeCell ref="AR25:BB25"/>
    <mergeCell ref="BQ26:CG26"/>
    <mergeCell ref="BC25:BP25"/>
    <mergeCell ref="CH26:CX26"/>
    <mergeCell ref="BQ27:CG27"/>
    <mergeCell ref="CH27:CX27"/>
    <mergeCell ref="AR28:BB28"/>
    <mergeCell ref="BC28:BP28"/>
    <mergeCell ref="B27:AF27"/>
    <mergeCell ref="AG27:AQ27"/>
    <mergeCell ref="AR27:BB27"/>
    <mergeCell ref="BC27:BP27"/>
    <mergeCell ref="BQ29:CG29"/>
    <mergeCell ref="CH29:CX29"/>
    <mergeCell ref="BQ28:CG28"/>
    <mergeCell ref="CH28:CX28"/>
    <mergeCell ref="B29:AF29"/>
    <mergeCell ref="AG29:AQ29"/>
    <mergeCell ref="AR29:BB29"/>
    <mergeCell ref="BC29:BP29"/>
    <mergeCell ref="B28:AF28"/>
    <mergeCell ref="AG28:AQ28"/>
    <mergeCell ref="B30:AF30"/>
    <mergeCell ref="AG30:AQ30"/>
    <mergeCell ref="AR30:BB30"/>
    <mergeCell ref="CH30:CX30"/>
    <mergeCell ref="BC30:BP30"/>
    <mergeCell ref="BQ30:CG30"/>
    <mergeCell ref="B31:AF31"/>
    <mergeCell ref="B32:AF32"/>
    <mergeCell ref="B33:AF33"/>
    <mergeCell ref="BC32:BP32"/>
    <mergeCell ref="BQ32:CG32"/>
    <mergeCell ref="CH32:CX32"/>
    <mergeCell ref="BQ31:CG31"/>
    <mergeCell ref="CH31:CX31"/>
    <mergeCell ref="BQ33:CG33"/>
    <mergeCell ref="CH33:CX33"/>
    <mergeCell ref="BC33:BP33"/>
    <mergeCell ref="A35:AK35"/>
    <mergeCell ref="AL35:BV35"/>
    <mergeCell ref="BW35:CX35"/>
    <mergeCell ref="AG33:AQ33"/>
    <mergeCell ref="AG31:AQ31"/>
    <mergeCell ref="AR31:BB31"/>
    <mergeCell ref="BC31:BP31"/>
    <mergeCell ref="AG32:AQ32"/>
    <mergeCell ref="AR33:BB33"/>
    <mergeCell ref="AR32:BB32"/>
  </mergeCells>
  <pageMargins left="0.25" right="0.25" top="0.75" bottom="0.75" header="0.3" footer="0.3"/>
  <pageSetup paperSize="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39BB6-61A0-4D1B-90F6-B9774C67F82D}">
  <sheetPr>
    <pageSetUpPr fitToPage="1"/>
  </sheetPr>
  <dimension ref="A1:CX29"/>
  <sheetViews>
    <sheetView view="pageBreakPreview" topLeftCell="A16" zoomScaleNormal="100" workbookViewId="0">
      <selection activeCell="AL27" sqref="AL27:BV27"/>
    </sheetView>
  </sheetViews>
  <sheetFormatPr defaultColWidth="0.85546875" defaultRowHeight="15" x14ac:dyDescent="0.25"/>
  <cols>
    <col min="1" max="16384" width="0.85546875" style="16"/>
  </cols>
  <sheetData>
    <row r="1" spans="1:102" s="18" customFormat="1" ht="15.75" x14ac:dyDescent="0.25">
      <c r="CX1" s="25"/>
    </row>
    <row r="2" spans="1:102" s="18" customFormat="1" ht="15.75" x14ac:dyDescent="0.25"/>
    <row r="3" spans="1:102" s="18" customFormat="1" ht="15.75" x14ac:dyDescent="0.25">
      <c r="A3" s="54" t="s">
        <v>129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</row>
    <row r="4" spans="1:102" s="18" customFormat="1" ht="15.75" x14ac:dyDescent="0.25">
      <c r="I4" s="43" t="s">
        <v>128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</row>
    <row r="5" spans="1:102" s="18" customFormat="1" ht="15.75" x14ac:dyDescent="0.25">
      <c r="I5" s="53" t="s">
        <v>110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17"/>
      <c r="CR5" s="17"/>
      <c r="CS5" s="17"/>
      <c r="CT5" s="17"/>
      <c r="CU5" s="17"/>
      <c r="CV5" s="17"/>
      <c r="CW5" s="17"/>
      <c r="CX5" s="17"/>
    </row>
    <row r="7" spans="1:102" s="19" customFormat="1" ht="15.75" customHeight="1" x14ac:dyDescent="0.25">
      <c r="A7" s="44" t="s">
        <v>127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  <c r="AG7" s="50" t="s">
        <v>108</v>
      </c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2"/>
      <c r="BC7" s="44" t="s">
        <v>107</v>
      </c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6"/>
      <c r="BQ7" s="44" t="s">
        <v>106</v>
      </c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6"/>
      <c r="CH7" s="44" t="s">
        <v>105</v>
      </c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6"/>
    </row>
    <row r="8" spans="1:102" s="19" customFormat="1" ht="45" customHeight="1" x14ac:dyDescent="0.2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  <c r="AG8" s="47" t="s">
        <v>104</v>
      </c>
      <c r="AH8" s="48"/>
      <c r="AI8" s="48"/>
      <c r="AJ8" s="48"/>
      <c r="AK8" s="48"/>
      <c r="AL8" s="48"/>
      <c r="AM8" s="48"/>
      <c r="AN8" s="48"/>
      <c r="AO8" s="48"/>
      <c r="AP8" s="48"/>
      <c r="AQ8" s="49"/>
      <c r="AR8" s="47" t="s">
        <v>103</v>
      </c>
      <c r="AS8" s="48"/>
      <c r="AT8" s="48"/>
      <c r="AU8" s="48"/>
      <c r="AV8" s="48"/>
      <c r="AW8" s="48"/>
      <c r="AX8" s="48"/>
      <c r="AY8" s="48"/>
      <c r="AZ8" s="48"/>
      <c r="BA8" s="48"/>
      <c r="BB8" s="49"/>
      <c r="BC8" s="47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9"/>
      <c r="BQ8" s="47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9"/>
      <c r="CH8" s="47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9"/>
    </row>
    <row r="9" spans="1:102" s="30" customFormat="1" x14ac:dyDescent="0.25">
      <c r="A9" s="36">
        <v>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  <c r="AG9" s="36">
        <v>2</v>
      </c>
      <c r="AH9" s="37"/>
      <c r="AI9" s="37"/>
      <c r="AJ9" s="37"/>
      <c r="AK9" s="37"/>
      <c r="AL9" s="37"/>
      <c r="AM9" s="37"/>
      <c r="AN9" s="37"/>
      <c r="AO9" s="37"/>
      <c r="AP9" s="37"/>
      <c r="AQ9" s="38"/>
      <c r="AR9" s="36">
        <v>3</v>
      </c>
      <c r="AS9" s="37"/>
      <c r="AT9" s="37"/>
      <c r="AU9" s="37"/>
      <c r="AV9" s="37"/>
      <c r="AW9" s="37"/>
      <c r="AX9" s="37"/>
      <c r="AY9" s="37"/>
      <c r="AZ9" s="37"/>
      <c r="BA9" s="37"/>
      <c r="BB9" s="38"/>
      <c r="BC9" s="36">
        <v>4</v>
      </c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8"/>
      <c r="BQ9" s="36">
        <v>5</v>
      </c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8"/>
      <c r="CH9" s="36">
        <v>6</v>
      </c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8"/>
    </row>
    <row r="10" spans="1:102" s="29" customFormat="1" ht="59.25" customHeight="1" x14ac:dyDescent="0.25">
      <c r="A10" s="27"/>
      <c r="B10" s="39" t="s">
        <v>126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  <c r="AG10" s="36" t="s">
        <v>10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38"/>
      <c r="AR10" s="36" t="s">
        <v>10</v>
      </c>
      <c r="AS10" s="37"/>
      <c r="AT10" s="37"/>
      <c r="AU10" s="37"/>
      <c r="AV10" s="37"/>
      <c r="AW10" s="37"/>
      <c r="AX10" s="37"/>
      <c r="AY10" s="37"/>
      <c r="AZ10" s="37"/>
      <c r="BA10" s="37"/>
      <c r="BB10" s="38"/>
      <c r="BC10" s="36" t="s">
        <v>10</v>
      </c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8"/>
      <c r="BQ10" s="36" t="s">
        <v>10</v>
      </c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8"/>
      <c r="CH10" s="36">
        <v>0.5</v>
      </c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8"/>
    </row>
    <row r="11" spans="1:102" s="29" customFormat="1" ht="15" customHeight="1" x14ac:dyDescent="0.25">
      <c r="A11" s="28"/>
      <c r="B11" s="39" t="s">
        <v>84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36"/>
      <c r="AH11" s="37"/>
      <c r="AI11" s="37"/>
      <c r="AJ11" s="37"/>
      <c r="AK11" s="37"/>
      <c r="AL11" s="37"/>
      <c r="AM11" s="37"/>
      <c r="AN11" s="37"/>
      <c r="AO11" s="37"/>
      <c r="AP11" s="37"/>
      <c r="AQ11" s="38"/>
      <c r="AR11" s="36"/>
      <c r="AS11" s="37"/>
      <c r="AT11" s="37"/>
      <c r="AU11" s="37"/>
      <c r="AV11" s="37"/>
      <c r="AW11" s="37"/>
      <c r="AX11" s="37"/>
      <c r="AY11" s="37"/>
      <c r="AZ11" s="37"/>
      <c r="BA11" s="37"/>
      <c r="BB11" s="38"/>
      <c r="BC11" s="36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8"/>
      <c r="BQ11" s="36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8"/>
      <c r="CH11" s="36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8"/>
    </row>
    <row r="12" spans="1:102" s="29" customFormat="1" ht="141" customHeight="1" x14ac:dyDescent="0.25">
      <c r="A12" s="28"/>
      <c r="B12" s="39" t="s">
        <v>125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9"/>
      <c r="AG12" s="36">
        <v>5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8"/>
      <c r="AR12" s="36">
        <v>5</v>
      </c>
      <c r="AS12" s="37"/>
      <c r="AT12" s="37"/>
      <c r="AU12" s="37"/>
      <c r="AV12" s="37"/>
      <c r="AW12" s="37"/>
      <c r="AX12" s="37"/>
      <c r="AY12" s="37"/>
      <c r="AZ12" s="37"/>
      <c r="BA12" s="37"/>
      <c r="BB12" s="38"/>
      <c r="BC12" s="36">
        <v>100</v>
      </c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8"/>
      <c r="BQ12" s="36" t="s">
        <v>81</v>
      </c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8"/>
      <c r="CH12" s="36">
        <v>0.5</v>
      </c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8"/>
    </row>
    <row r="13" spans="1:102" s="29" customFormat="1" ht="89.25" customHeight="1" x14ac:dyDescent="0.25">
      <c r="A13" s="28"/>
      <c r="B13" s="60" t="s">
        <v>124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2"/>
      <c r="AG13" s="36" t="s">
        <v>10</v>
      </c>
      <c r="AH13" s="37"/>
      <c r="AI13" s="37"/>
      <c r="AJ13" s="37"/>
      <c r="AK13" s="37"/>
      <c r="AL13" s="37"/>
      <c r="AM13" s="37"/>
      <c r="AN13" s="37"/>
      <c r="AO13" s="37"/>
      <c r="AP13" s="37"/>
      <c r="AQ13" s="38"/>
      <c r="AR13" s="36" t="s">
        <v>10</v>
      </c>
      <c r="AS13" s="37"/>
      <c r="AT13" s="37"/>
      <c r="AU13" s="37"/>
      <c r="AV13" s="37"/>
      <c r="AW13" s="37"/>
      <c r="AX13" s="37"/>
      <c r="AY13" s="37"/>
      <c r="AZ13" s="37"/>
      <c r="BA13" s="37"/>
      <c r="BB13" s="38"/>
      <c r="BC13" s="36">
        <v>100</v>
      </c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8"/>
      <c r="BQ13" s="36" t="s">
        <v>81</v>
      </c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8"/>
      <c r="CH13" s="36">
        <v>0.5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8"/>
    </row>
    <row r="14" spans="1:102" s="29" customFormat="1" ht="88.5" customHeight="1" x14ac:dyDescent="0.25">
      <c r="A14" s="28"/>
      <c r="B14" s="60" t="s">
        <v>123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3"/>
      <c r="AG14" s="36">
        <v>15</v>
      </c>
      <c r="AH14" s="37"/>
      <c r="AI14" s="37"/>
      <c r="AJ14" s="37"/>
      <c r="AK14" s="37"/>
      <c r="AL14" s="37"/>
      <c r="AM14" s="37"/>
      <c r="AN14" s="37"/>
      <c r="AO14" s="37"/>
      <c r="AP14" s="37"/>
      <c r="AQ14" s="38"/>
      <c r="AR14" s="36">
        <v>15</v>
      </c>
      <c r="AS14" s="37"/>
      <c r="AT14" s="37"/>
      <c r="AU14" s="37"/>
      <c r="AV14" s="37"/>
      <c r="AW14" s="37"/>
      <c r="AX14" s="37"/>
      <c r="AY14" s="37"/>
      <c r="AZ14" s="37"/>
      <c r="BA14" s="37"/>
      <c r="BB14" s="38"/>
      <c r="BC14" s="36">
        <v>100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8"/>
      <c r="BQ14" s="36" t="s">
        <v>10</v>
      </c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8"/>
      <c r="CH14" s="36" t="s">
        <v>10</v>
      </c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8"/>
    </row>
    <row r="15" spans="1:102" s="29" customFormat="1" ht="30.75" customHeight="1" x14ac:dyDescent="0.25">
      <c r="A15" s="28"/>
      <c r="B15" s="60" t="s">
        <v>122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3"/>
      <c r="AG15" s="36">
        <v>15</v>
      </c>
      <c r="AH15" s="37"/>
      <c r="AI15" s="37"/>
      <c r="AJ15" s="37"/>
      <c r="AK15" s="37"/>
      <c r="AL15" s="37"/>
      <c r="AM15" s="37"/>
      <c r="AN15" s="37"/>
      <c r="AO15" s="37"/>
      <c r="AP15" s="37"/>
      <c r="AQ15" s="38"/>
      <c r="AR15" s="36">
        <v>15</v>
      </c>
      <c r="AS15" s="37"/>
      <c r="AT15" s="37"/>
      <c r="AU15" s="37"/>
      <c r="AV15" s="37"/>
      <c r="AW15" s="37"/>
      <c r="AX15" s="37"/>
      <c r="AY15" s="37"/>
      <c r="AZ15" s="37"/>
      <c r="BA15" s="37"/>
      <c r="BB15" s="38"/>
      <c r="BC15" s="36">
        <v>100</v>
      </c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8"/>
      <c r="BQ15" s="36" t="s">
        <v>10</v>
      </c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8"/>
      <c r="CH15" s="36" t="s">
        <v>10</v>
      </c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8"/>
    </row>
    <row r="16" spans="1:102" s="29" customFormat="1" ht="216.75" customHeight="1" x14ac:dyDescent="0.25">
      <c r="A16" s="28"/>
      <c r="B16" s="60" t="s">
        <v>121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2"/>
      <c r="AG16" s="36">
        <v>0</v>
      </c>
      <c r="AH16" s="37"/>
      <c r="AI16" s="37"/>
      <c r="AJ16" s="37"/>
      <c r="AK16" s="37"/>
      <c r="AL16" s="37"/>
      <c r="AM16" s="37"/>
      <c r="AN16" s="37"/>
      <c r="AO16" s="37"/>
      <c r="AP16" s="37"/>
      <c r="AQ16" s="38"/>
      <c r="AR16" s="36">
        <v>0</v>
      </c>
      <c r="AS16" s="37"/>
      <c r="AT16" s="37"/>
      <c r="AU16" s="37"/>
      <c r="AV16" s="37"/>
      <c r="AW16" s="37"/>
      <c r="AX16" s="37"/>
      <c r="AY16" s="37"/>
      <c r="AZ16" s="37"/>
      <c r="BA16" s="37"/>
      <c r="BB16" s="38"/>
      <c r="BC16" s="36">
        <v>100</v>
      </c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8"/>
      <c r="BQ16" s="36" t="s">
        <v>81</v>
      </c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8"/>
      <c r="CH16" s="36">
        <v>0.5</v>
      </c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8"/>
    </row>
    <row r="17" spans="1:102" s="29" customFormat="1" ht="88.5" customHeight="1" x14ac:dyDescent="0.25">
      <c r="A17" s="28"/>
      <c r="B17" s="60" t="s">
        <v>120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3"/>
      <c r="AG17" s="36"/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36"/>
      <c r="AS17" s="37"/>
      <c r="AT17" s="37"/>
      <c r="AU17" s="37"/>
      <c r="AV17" s="37"/>
      <c r="AW17" s="37"/>
      <c r="AX17" s="37"/>
      <c r="AY17" s="37"/>
      <c r="AZ17" s="37"/>
      <c r="BA17" s="37"/>
      <c r="BB17" s="38"/>
      <c r="BC17" s="36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8"/>
      <c r="BQ17" s="55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7"/>
      <c r="CH17" s="36">
        <v>0.5</v>
      </c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8"/>
    </row>
    <row r="18" spans="1:102" s="29" customFormat="1" ht="103.5" customHeight="1" x14ac:dyDescent="0.25">
      <c r="A18" s="28"/>
      <c r="B18" s="39" t="s">
        <v>119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  <c r="AG18" s="36">
        <v>0</v>
      </c>
      <c r="AH18" s="37"/>
      <c r="AI18" s="37"/>
      <c r="AJ18" s="37"/>
      <c r="AK18" s="37"/>
      <c r="AL18" s="37"/>
      <c r="AM18" s="37"/>
      <c r="AN18" s="37"/>
      <c r="AO18" s="37"/>
      <c r="AP18" s="37"/>
      <c r="AQ18" s="38"/>
      <c r="AR18" s="36">
        <v>0</v>
      </c>
      <c r="AS18" s="37"/>
      <c r="AT18" s="37"/>
      <c r="AU18" s="37"/>
      <c r="AV18" s="37"/>
      <c r="AW18" s="37"/>
      <c r="AX18" s="37"/>
      <c r="AY18" s="37"/>
      <c r="AZ18" s="37"/>
      <c r="BA18" s="37"/>
      <c r="BB18" s="38"/>
      <c r="BC18" s="36">
        <v>100</v>
      </c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8"/>
      <c r="BQ18" s="36" t="s">
        <v>81</v>
      </c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8"/>
      <c r="CH18" s="36">
        <v>0.5</v>
      </c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8"/>
    </row>
    <row r="19" spans="1:102" s="29" customFormat="1" ht="74.25" customHeight="1" x14ac:dyDescent="0.25">
      <c r="A19" s="28"/>
      <c r="B19" s="39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36" t="s">
        <v>10</v>
      </c>
      <c r="AH19" s="37"/>
      <c r="AI19" s="37"/>
      <c r="AJ19" s="37"/>
      <c r="AK19" s="37"/>
      <c r="AL19" s="37"/>
      <c r="AM19" s="37"/>
      <c r="AN19" s="37"/>
      <c r="AO19" s="37"/>
      <c r="AP19" s="37"/>
      <c r="AQ19" s="38"/>
      <c r="AR19" s="36" t="s">
        <v>10</v>
      </c>
      <c r="AS19" s="37"/>
      <c r="AT19" s="37"/>
      <c r="AU19" s="37"/>
      <c r="AV19" s="37"/>
      <c r="AW19" s="37"/>
      <c r="AX19" s="37"/>
      <c r="AY19" s="37"/>
      <c r="AZ19" s="37"/>
      <c r="BA19" s="37"/>
      <c r="BB19" s="38"/>
      <c r="BC19" s="36" t="s">
        <v>10</v>
      </c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8"/>
      <c r="BQ19" s="36" t="s">
        <v>10</v>
      </c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8"/>
      <c r="CH19" s="36">
        <v>0.5</v>
      </c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8"/>
    </row>
    <row r="20" spans="1:102" s="29" customFormat="1" ht="15" customHeight="1" x14ac:dyDescent="0.25">
      <c r="A20" s="28"/>
      <c r="B20" s="39" t="s">
        <v>84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36"/>
      <c r="AH20" s="37"/>
      <c r="AI20" s="37"/>
      <c r="AJ20" s="37"/>
      <c r="AK20" s="37"/>
      <c r="AL20" s="37"/>
      <c r="AM20" s="37"/>
      <c r="AN20" s="37"/>
      <c r="AO20" s="37"/>
      <c r="AP20" s="37"/>
      <c r="AQ20" s="38"/>
      <c r="AR20" s="36"/>
      <c r="AS20" s="37"/>
      <c r="AT20" s="37"/>
      <c r="AU20" s="37"/>
      <c r="AV20" s="37"/>
      <c r="AW20" s="37"/>
      <c r="AX20" s="37"/>
      <c r="AY20" s="37"/>
      <c r="AZ20" s="37"/>
      <c r="BA20" s="37"/>
      <c r="BB20" s="38"/>
      <c r="BC20" s="36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8"/>
      <c r="BQ20" s="36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8"/>
      <c r="CH20" s="36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8"/>
    </row>
    <row r="21" spans="1:102" s="29" customFormat="1" ht="138" customHeight="1" x14ac:dyDescent="0.25">
      <c r="A21" s="28"/>
      <c r="B21" s="39" t="s">
        <v>117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0"/>
      <c r="AG21" s="36">
        <v>0</v>
      </c>
      <c r="AH21" s="37"/>
      <c r="AI21" s="37"/>
      <c r="AJ21" s="37"/>
      <c r="AK21" s="37"/>
      <c r="AL21" s="37"/>
      <c r="AM21" s="37"/>
      <c r="AN21" s="37"/>
      <c r="AO21" s="37"/>
      <c r="AP21" s="37"/>
      <c r="AQ21" s="38"/>
      <c r="AR21" s="36">
        <v>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8"/>
      <c r="BC21" s="36">
        <v>100</v>
      </c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8"/>
      <c r="BQ21" s="36" t="s">
        <v>88</v>
      </c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8"/>
      <c r="CH21" s="36">
        <v>0.5</v>
      </c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8"/>
    </row>
    <row r="22" spans="1:102" ht="195.75" customHeight="1" x14ac:dyDescent="0.25">
      <c r="A22" s="28"/>
      <c r="B22" s="39" t="s">
        <v>116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/>
      <c r="AG22" s="36">
        <v>0</v>
      </c>
      <c r="AH22" s="37"/>
      <c r="AI22" s="37"/>
      <c r="AJ22" s="37"/>
      <c r="AK22" s="37"/>
      <c r="AL22" s="37"/>
      <c r="AM22" s="37"/>
      <c r="AN22" s="37"/>
      <c r="AO22" s="37"/>
      <c r="AP22" s="37"/>
      <c r="AQ22" s="38"/>
      <c r="AR22" s="36">
        <v>0</v>
      </c>
      <c r="AS22" s="37"/>
      <c r="AT22" s="37"/>
      <c r="AU22" s="37"/>
      <c r="AV22" s="37"/>
      <c r="AW22" s="37"/>
      <c r="AX22" s="37"/>
      <c r="AY22" s="37"/>
      <c r="AZ22" s="37"/>
      <c r="BA22" s="37"/>
      <c r="BB22" s="38"/>
      <c r="BC22" s="36">
        <v>100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8"/>
      <c r="BQ22" s="36" t="s">
        <v>81</v>
      </c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8"/>
      <c r="CH22" s="36">
        <v>0.5</v>
      </c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8"/>
    </row>
    <row r="23" spans="1:102" ht="92.25" customHeight="1" x14ac:dyDescent="0.25">
      <c r="A23" s="28"/>
      <c r="B23" s="39" t="s">
        <v>115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36">
        <v>0</v>
      </c>
      <c r="AH23" s="37"/>
      <c r="AI23" s="37"/>
      <c r="AJ23" s="37"/>
      <c r="AK23" s="37"/>
      <c r="AL23" s="37"/>
      <c r="AM23" s="37"/>
      <c r="AN23" s="37"/>
      <c r="AO23" s="37"/>
      <c r="AP23" s="37"/>
      <c r="AQ23" s="38"/>
      <c r="AR23" s="36">
        <v>0</v>
      </c>
      <c r="AS23" s="37"/>
      <c r="AT23" s="37"/>
      <c r="AU23" s="37"/>
      <c r="AV23" s="37"/>
      <c r="AW23" s="37"/>
      <c r="AX23" s="37"/>
      <c r="AY23" s="37"/>
      <c r="AZ23" s="37"/>
      <c r="BA23" s="37"/>
      <c r="BB23" s="38"/>
      <c r="BC23" s="36">
        <v>100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8"/>
      <c r="BQ23" s="36" t="s">
        <v>81</v>
      </c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8"/>
      <c r="CH23" s="36">
        <v>0.2</v>
      </c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8"/>
    </row>
    <row r="24" spans="1:102" ht="137.25" customHeight="1" x14ac:dyDescent="0.25">
      <c r="A24" s="28"/>
      <c r="B24" s="39" t="s">
        <v>114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0"/>
      <c r="AG24" s="36">
        <v>0</v>
      </c>
      <c r="AH24" s="37"/>
      <c r="AI24" s="37"/>
      <c r="AJ24" s="37"/>
      <c r="AK24" s="37"/>
      <c r="AL24" s="37"/>
      <c r="AM24" s="37"/>
      <c r="AN24" s="37"/>
      <c r="AO24" s="37"/>
      <c r="AP24" s="37"/>
      <c r="AQ24" s="38"/>
      <c r="AR24" s="36">
        <v>0</v>
      </c>
      <c r="AS24" s="37"/>
      <c r="AT24" s="37"/>
      <c r="AU24" s="37"/>
      <c r="AV24" s="37"/>
      <c r="AW24" s="37"/>
      <c r="AX24" s="37"/>
      <c r="AY24" s="37"/>
      <c r="AZ24" s="37"/>
      <c r="BA24" s="37"/>
      <c r="BB24" s="38"/>
      <c r="BC24" s="36">
        <v>100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8"/>
      <c r="BQ24" s="36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8"/>
      <c r="CH24" s="36">
        <v>0.2</v>
      </c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8"/>
    </row>
    <row r="25" spans="1:102" ht="30.75" customHeight="1" x14ac:dyDescent="0.25">
      <c r="A25" s="28"/>
      <c r="B25" s="39" t="s">
        <v>113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G25" s="36" t="s">
        <v>10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8"/>
      <c r="AR25" s="36" t="s">
        <v>10</v>
      </c>
      <c r="AS25" s="37"/>
      <c r="AT25" s="37"/>
      <c r="AU25" s="37"/>
      <c r="AV25" s="37"/>
      <c r="AW25" s="37"/>
      <c r="AX25" s="37"/>
      <c r="AY25" s="37"/>
      <c r="AZ25" s="37"/>
      <c r="BA25" s="37"/>
      <c r="BB25" s="38"/>
      <c r="BC25" s="36" t="s">
        <v>10</v>
      </c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8"/>
      <c r="BQ25" s="36" t="s">
        <v>10</v>
      </c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8"/>
      <c r="CH25" s="36">
        <v>0.44500000000000001</v>
      </c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8"/>
    </row>
    <row r="27" spans="1:102" s="18" customFormat="1" ht="15.75" x14ac:dyDescent="0.25">
      <c r="A27" s="43" t="s">
        <v>37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 t="s">
        <v>12</v>
      </c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</row>
    <row r="28" spans="1:102" s="17" customFormat="1" ht="13.5" customHeight="1" x14ac:dyDescent="0.25">
      <c r="A28" s="35" t="s">
        <v>78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 t="s">
        <v>34</v>
      </c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 t="s">
        <v>33</v>
      </c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</row>
    <row r="29" spans="1:102" ht="3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</sheetData>
  <mergeCells count="118">
    <mergeCell ref="BQ20:CG20"/>
    <mergeCell ref="B23:AF23"/>
    <mergeCell ref="B21:AF21"/>
    <mergeCell ref="B16:AF16"/>
    <mergeCell ref="B17:AF17"/>
    <mergeCell ref="B18:AF18"/>
    <mergeCell ref="B25:AF25"/>
    <mergeCell ref="B19:AF19"/>
    <mergeCell ref="B22:AF22"/>
    <mergeCell ref="AG19:AQ19"/>
    <mergeCell ref="AR19:BB19"/>
    <mergeCell ref="B14:AF14"/>
    <mergeCell ref="B15:AF15"/>
    <mergeCell ref="B20:AF20"/>
    <mergeCell ref="AG21:AQ21"/>
    <mergeCell ref="AR15:BB15"/>
    <mergeCell ref="AG22:AQ22"/>
    <mergeCell ref="AR22:BB22"/>
    <mergeCell ref="AG18:AQ18"/>
    <mergeCell ref="AR18:BB18"/>
    <mergeCell ref="BC18:BP18"/>
    <mergeCell ref="AG16:AQ16"/>
    <mergeCell ref="BQ18:CG18"/>
    <mergeCell ref="CH18:CX18"/>
    <mergeCell ref="AG13:AQ13"/>
    <mergeCell ref="AR13:BB13"/>
    <mergeCell ref="BC13:BP13"/>
    <mergeCell ref="BC15:BP15"/>
    <mergeCell ref="AG14:AQ14"/>
    <mergeCell ref="AG15:AQ15"/>
    <mergeCell ref="CH19:CX19"/>
    <mergeCell ref="BQ11:CG11"/>
    <mergeCell ref="CH7:CX8"/>
    <mergeCell ref="BC17:BP17"/>
    <mergeCell ref="CH11:CX11"/>
    <mergeCell ref="BQ13:CG13"/>
    <mergeCell ref="CH13:CX13"/>
    <mergeCell ref="CH16:CX16"/>
    <mergeCell ref="BQ17:CG17"/>
    <mergeCell ref="CH17:CX17"/>
    <mergeCell ref="BC12:BP12"/>
    <mergeCell ref="BQ12:CG12"/>
    <mergeCell ref="BC9:BP9"/>
    <mergeCell ref="BQ9:CG9"/>
    <mergeCell ref="BC11:BP11"/>
    <mergeCell ref="CH12:CX12"/>
    <mergeCell ref="BQ10:CG10"/>
    <mergeCell ref="BC7:BP8"/>
    <mergeCell ref="BQ19:CG19"/>
    <mergeCell ref="BC19:BP19"/>
    <mergeCell ref="BC16:BP16"/>
    <mergeCell ref="CH14:CX14"/>
    <mergeCell ref="I4:CP4"/>
    <mergeCell ref="I5:CP5"/>
    <mergeCell ref="CH10:CX10"/>
    <mergeCell ref="AG11:AQ11"/>
    <mergeCell ref="BC10:BP10"/>
    <mergeCell ref="CH9:CX9"/>
    <mergeCell ref="BQ15:CG15"/>
    <mergeCell ref="CH15:CX15"/>
    <mergeCell ref="AR14:BB14"/>
    <mergeCell ref="AR9:BB9"/>
    <mergeCell ref="AR10:BB10"/>
    <mergeCell ref="A7:AF8"/>
    <mergeCell ref="AG7:BB7"/>
    <mergeCell ref="AG8:AQ8"/>
    <mergeCell ref="AR8:BB8"/>
    <mergeCell ref="A9:AF9"/>
    <mergeCell ref="AG9:AQ9"/>
    <mergeCell ref="AG10:AQ10"/>
    <mergeCell ref="B10:AF10"/>
    <mergeCell ref="B11:AF11"/>
    <mergeCell ref="B12:AF12"/>
    <mergeCell ref="B13:AF13"/>
    <mergeCell ref="AG20:AQ20"/>
    <mergeCell ref="AR20:BB20"/>
    <mergeCell ref="CH25:CX25"/>
    <mergeCell ref="CH23:CX23"/>
    <mergeCell ref="AR21:BB21"/>
    <mergeCell ref="AR23:BB23"/>
    <mergeCell ref="BC23:BP23"/>
    <mergeCell ref="A3:CX3"/>
    <mergeCell ref="AG12:AQ12"/>
    <mergeCell ref="AR12:BB12"/>
    <mergeCell ref="BC14:BP14"/>
    <mergeCell ref="BQ14:CG14"/>
    <mergeCell ref="BQ16:CG16"/>
    <mergeCell ref="BQ21:CG21"/>
    <mergeCell ref="BQ7:CG8"/>
    <mergeCell ref="AG25:AQ25"/>
    <mergeCell ref="BC25:BP25"/>
    <mergeCell ref="AG17:AQ17"/>
    <mergeCell ref="AR17:BB17"/>
    <mergeCell ref="CH20:CX20"/>
    <mergeCell ref="AR11:BB11"/>
    <mergeCell ref="BC20:BP20"/>
    <mergeCell ref="AR25:BB25"/>
    <mergeCell ref="AR16:BB16"/>
    <mergeCell ref="CH21:CX21"/>
    <mergeCell ref="BQ22:CG22"/>
    <mergeCell ref="CH22:CX22"/>
    <mergeCell ref="BQ23:CG23"/>
    <mergeCell ref="A28:AK28"/>
    <mergeCell ref="AL28:BV28"/>
    <mergeCell ref="BW28:CX28"/>
    <mergeCell ref="AG24:AQ24"/>
    <mergeCell ref="AR24:BB24"/>
    <mergeCell ref="BC24:BP24"/>
    <mergeCell ref="BQ24:CG24"/>
    <mergeCell ref="CH24:CX24"/>
    <mergeCell ref="A27:AK27"/>
    <mergeCell ref="AL27:BV27"/>
    <mergeCell ref="BW27:CX27"/>
    <mergeCell ref="BQ25:CG25"/>
    <mergeCell ref="AG23:AQ23"/>
    <mergeCell ref="B24:AF24"/>
    <mergeCell ref="BC22:BP22"/>
    <mergeCell ref="BC21:BP21"/>
  </mergeCells>
  <pageMargins left="0.98425196850393704" right="0.51181102362204722" top="0.59055118110236227" bottom="0.39370078740157483" header="0.19685039370078741" footer="0.19685039370078741"/>
  <pageSetup paperSize="9" scale="98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1AFA-FAF2-4813-A28F-99CCB52DB562}">
  <sheetPr>
    <pageSetUpPr fitToPage="1"/>
  </sheetPr>
  <dimension ref="A1:CX40"/>
  <sheetViews>
    <sheetView view="pageBreakPreview" zoomScaleNormal="100" workbookViewId="0">
      <selection activeCell="EB33" sqref="EB33"/>
    </sheetView>
  </sheetViews>
  <sheetFormatPr defaultColWidth="0.85546875" defaultRowHeight="15" x14ac:dyDescent="0.25"/>
  <cols>
    <col min="1" max="16384" width="0.85546875" style="16"/>
  </cols>
  <sheetData>
    <row r="1" spans="1:102" s="18" customFormat="1" ht="15.75" x14ac:dyDescent="0.25">
      <c r="CX1" s="25"/>
    </row>
    <row r="2" spans="1:102" s="18" customFormat="1" ht="15.75" x14ac:dyDescent="0.25"/>
    <row r="3" spans="1:102" s="18" customFormat="1" ht="15.75" customHeight="1" x14ac:dyDescent="0.25">
      <c r="A3" s="54" t="s">
        <v>151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</row>
    <row r="4" spans="1:102" s="18" customFormat="1" ht="15.75" customHeight="1" x14ac:dyDescent="0.25"/>
    <row r="5" spans="1:102" s="18" customFormat="1" ht="15.75" x14ac:dyDescent="0.25">
      <c r="I5" s="43" t="s">
        <v>11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</row>
    <row r="6" spans="1:102" s="18" customFormat="1" ht="15.75" x14ac:dyDescent="0.25">
      <c r="I6" s="53" t="s">
        <v>110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17"/>
      <c r="CR6" s="17"/>
      <c r="CS6" s="17"/>
      <c r="CT6" s="17"/>
      <c r="CU6" s="17"/>
      <c r="CV6" s="17"/>
      <c r="CW6" s="17"/>
      <c r="CX6" s="17"/>
    </row>
    <row r="8" spans="1:102" s="19" customFormat="1" ht="15.75" customHeight="1" x14ac:dyDescent="0.25">
      <c r="A8" s="44" t="s">
        <v>127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  <c r="AG8" s="50" t="s">
        <v>108</v>
      </c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2"/>
      <c r="BC8" s="44" t="s">
        <v>107</v>
      </c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6"/>
      <c r="BQ8" s="44" t="s">
        <v>106</v>
      </c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6"/>
      <c r="CH8" s="44" t="s">
        <v>105</v>
      </c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6"/>
    </row>
    <row r="9" spans="1:102" s="19" customFormat="1" ht="45" customHeight="1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9"/>
      <c r="AG9" s="47" t="s">
        <v>104</v>
      </c>
      <c r="AH9" s="48"/>
      <c r="AI9" s="48"/>
      <c r="AJ9" s="48"/>
      <c r="AK9" s="48"/>
      <c r="AL9" s="48"/>
      <c r="AM9" s="48"/>
      <c r="AN9" s="48"/>
      <c r="AO9" s="48"/>
      <c r="AP9" s="48"/>
      <c r="AQ9" s="49"/>
      <c r="AR9" s="47" t="s">
        <v>103</v>
      </c>
      <c r="AS9" s="48"/>
      <c r="AT9" s="48"/>
      <c r="AU9" s="48"/>
      <c r="AV9" s="48"/>
      <c r="AW9" s="48"/>
      <c r="AX9" s="48"/>
      <c r="AY9" s="48"/>
      <c r="AZ9" s="48"/>
      <c r="BA9" s="48"/>
      <c r="BB9" s="49"/>
      <c r="BC9" s="47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9"/>
      <c r="BQ9" s="47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9"/>
      <c r="CH9" s="47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9"/>
    </row>
    <row r="10" spans="1:102" s="30" customFormat="1" x14ac:dyDescent="0.25">
      <c r="A10" s="36">
        <v>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  <c r="AG10" s="36">
        <v>2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38"/>
      <c r="AR10" s="36">
        <v>3</v>
      </c>
      <c r="AS10" s="37"/>
      <c r="AT10" s="37"/>
      <c r="AU10" s="37"/>
      <c r="AV10" s="37"/>
      <c r="AW10" s="37"/>
      <c r="AX10" s="37"/>
      <c r="AY10" s="37"/>
      <c r="AZ10" s="37"/>
      <c r="BA10" s="37"/>
      <c r="BB10" s="38"/>
      <c r="BC10" s="36">
        <v>4</v>
      </c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8"/>
      <c r="BQ10" s="36">
        <v>5</v>
      </c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8"/>
      <c r="CH10" s="36">
        <v>6</v>
      </c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8"/>
    </row>
    <row r="11" spans="1:102" s="29" customFormat="1" ht="131.25" customHeight="1" x14ac:dyDescent="0.25">
      <c r="A11" s="33"/>
      <c r="B11" s="39" t="s">
        <v>150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36">
        <v>0</v>
      </c>
      <c r="AH11" s="37"/>
      <c r="AI11" s="37"/>
      <c r="AJ11" s="37"/>
      <c r="AK11" s="37"/>
      <c r="AL11" s="37"/>
      <c r="AM11" s="37"/>
      <c r="AN11" s="37"/>
      <c r="AO11" s="37"/>
      <c r="AP11" s="37"/>
      <c r="AQ11" s="38"/>
      <c r="AR11" s="36">
        <v>0</v>
      </c>
      <c r="AS11" s="37"/>
      <c r="AT11" s="37"/>
      <c r="AU11" s="37"/>
      <c r="AV11" s="37"/>
      <c r="AW11" s="37"/>
      <c r="AX11" s="37"/>
      <c r="AY11" s="37"/>
      <c r="AZ11" s="37"/>
      <c r="BA11" s="37"/>
      <c r="BB11" s="38"/>
      <c r="BC11" s="36">
        <v>100</v>
      </c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8"/>
      <c r="BQ11" s="36" t="s">
        <v>88</v>
      </c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8"/>
      <c r="CH11" s="36">
        <v>2</v>
      </c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8"/>
    </row>
    <row r="12" spans="1:102" s="29" customFormat="1" ht="45" customHeight="1" x14ac:dyDescent="0.25">
      <c r="A12" s="34"/>
      <c r="B12" s="39" t="s">
        <v>149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36" t="s">
        <v>10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8"/>
      <c r="AR12" s="36" t="s">
        <v>10</v>
      </c>
      <c r="AS12" s="37"/>
      <c r="AT12" s="37"/>
      <c r="AU12" s="37"/>
      <c r="AV12" s="37"/>
      <c r="AW12" s="37"/>
      <c r="AX12" s="37"/>
      <c r="AY12" s="37"/>
      <c r="AZ12" s="37"/>
      <c r="BA12" s="37"/>
      <c r="BB12" s="38"/>
      <c r="BC12" s="36" t="s">
        <v>10</v>
      </c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8"/>
      <c r="BQ12" s="36" t="s">
        <v>10</v>
      </c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8"/>
      <c r="CH12" s="36">
        <v>2</v>
      </c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8"/>
    </row>
    <row r="13" spans="1:102" s="29" customFormat="1" x14ac:dyDescent="0.25">
      <c r="A13" s="33"/>
      <c r="B13" s="39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36"/>
      <c r="AH13" s="37"/>
      <c r="AI13" s="37"/>
      <c r="AJ13" s="37"/>
      <c r="AK13" s="37"/>
      <c r="AL13" s="37"/>
      <c r="AM13" s="37"/>
      <c r="AN13" s="37"/>
      <c r="AO13" s="37"/>
      <c r="AP13" s="37"/>
      <c r="AQ13" s="38"/>
      <c r="AR13" s="36"/>
      <c r="AS13" s="37"/>
      <c r="AT13" s="37"/>
      <c r="AU13" s="37"/>
      <c r="AV13" s="37"/>
      <c r="AW13" s="37"/>
      <c r="AX13" s="37"/>
      <c r="AY13" s="37"/>
      <c r="AZ13" s="37"/>
      <c r="BA13" s="37"/>
      <c r="BB13" s="38"/>
      <c r="BC13" s="36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8"/>
      <c r="BQ13" s="36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8"/>
      <c r="CH13" s="36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8"/>
    </row>
    <row r="14" spans="1:102" s="29" customFormat="1" ht="133.5" customHeight="1" x14ac:dyDescent="0.25">
      <c r="A14" s="33"/>
      <c r="B14" s="39" t="s">
        <v>148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36">
        <v>0</v>
      </c>
      <c r="AH14" s="37"/>
      <c r="AI14" s="37"/>
      <c r="AJ14" s="37"/>
      <c r="AK14" s="37"/>
      <c r="AL14" s="37"/>
      <c r="AM14" s="37"/>
      <c r="AN14" s="37"/>
      <c r="AO14" s="37"/>
      <c r="AP14" s="37"/>
      <c r="AQ14" s="38"/>
      <c r="AR14" s="36">
        <v>0</v>
      </c>
      <c r="AS14" s="37"/>
      <c r="AT14" s="37"/>
      <c r="AU14" s="37"/>
      <c r="AV14" s="37"/>
      <c r="AW14" s="37"/>
      <c r="AX14" s="37"/>
      <c r="AY14" s="37"/>
      <c r="AZ14" s="37"/>
      <c r="BA14" s="37"/>
      <c r="BB14" s="38"/>
      <c r="BC14" s="36">
        <v>100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8"/>
      <c r="BQ14" s="36" t="s">
        <v>81</v>
      </c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8"/>
      <c r="CH14" s="36">
        <v>2</v>
      </c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8"/>
    </row>
    <row r="15" spans="1:102" s="29" customFormat="1" ht="148.5" customHeight="1" x14ac:dyDescent="0.25">
      <c r="A15" s="33"/>
      <c r="B15" s="39" t="s">
        <v>147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36">
        <v>0</v>
      </c>
      <c r="AH15" s="37"/>
      <c r="AI15" s="37"/>
      <c r="AJ15" s="37"/>
      <c r="AK15" s="37"/>
      <c r="AL15" s="37"/>
      <c r="AM15" s="37"/>
      <c r="AN15" s="37"/>
      <c r="AO15" s="37"/>
      <c r="AP15" s="37"/>
      <c r="AQ15" s="38"/>
      <c r="AR15" s="36">
        <v>0</v>
      </c>
      <c r="AS15" s="37"/>
      <c r="AT15" s="37"/>
      <c r="AU15" s="37"/>
      <c r="AV15" s="37"/>
      <c r="AW15" s="37"/>
      <c r="AX15" s="37"/>
      <c r="AY15" s="37"/>
      <c r="AZ15" s="37"/>
      <c r="BA15" s="37"/>
      <c r="BB15" s="38"/>
      <c r="BC15" s="36">
        <v>100</v>
      </c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8"/>
      <c r="BQ15" s="36" t="s">
        <v>88</v>
      </c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8"/>
      <c r="CH15" s="36">
        <v>2</v>
      </c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8"/>
    </row>
    <row r="16" spans="1:102" s="29" customFormat="1" ht="223.5" customHeight="1" x14ac:dyDescent="0.25">
      <c r="A16" s="33"/>
      <c r="B16" s="39" t="s">
        <v>146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36" t="s">
        <v>10</v>
      </c>
      <c r="AH16" s="37"/>
      <c r="AI16" s="37"/>
      <c r="AJ16" s="37"/>
      <c r="AK16" s="37"/>
      <c r="AL16" s="37"/>
      <c r="AM16" s="37"/>
      <c r="AN16" s="37"/>
      <c r="AO16" s="37"/>
      <c r="AP16" s="37"/>
      <c r="AQ16" s="38"/>
      <c r="AR16" s="36" t="s">
        <v>10</v>
      </c>
      <c r="AS16" s="37"/>
      <c r="AT16" s="37"/>
      <c r="AU16" s="37"/>
      <c r="AV16" s="37"/>
      <c r="AW16" s="37"/>
      <c r="AX16" s="37"/>
      <c r="AY16" s="37"/>
      <c r="AZ16" s="37"/>
      <c r="BA16" s="37"/>
      <c r="BB16" s="38"/>
      <c r="BC16" s="36">
        <v>100</v>
      </c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8"/>
      <c r="BQ16" s="36" t="s">
        <v>81</v>
      </c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8"/>
      <c r="CH16" s="36">
        <v>2</v>
      </c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8"/>
    </row>
    <row r="17" spans="1:102" s="29" customFormat="1" ht="198.75" customHeight="1" x14ac:dyDescent="0.25">
      <c r="A17" s="33"/>
      <c r="B17" s="39" t="s">
        <v>145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36">
        <v>0</v>
      </c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36">
        <v>0</v>
      </c>
      <c r="AS17" s="37"/>
      <c r="AT17" s="37"/>
      <c r="AU17" s="37"/>
      <c r="AV17" s="37"/>
      <c r="AW17" s="37"/>
      <c r="AX17" s="37"/>
      <c r="AY17" s="37"/>
      <c r="AZ17" s="37"/>
      <c r="BA17" s="37"/>
      <c r="BB17" s="38"/>
      <c r="BC17" s="36">
        <v>100</v>
      </c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8"/>
      <c r="BQ17" s="36" t="s">
        <v>81</v>
      </c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8"/>
      <c r="CH17" s="36">
        <v>2</v>
      </c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8"/>
    </row>
    <row r="18" spans="1:102" s="29" customFormat="1" ht="138.75" customHeight="1" x14ac:dyDescent="0.25">
      <c r="A18" s="33"/>
      <c r="B18" s="39" t="s">
        <v>144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  <c r="AG18" s="36">
        <v>0</v>
      </c>
      <c r="AH18" s="37"/>
      <c r="AI18" s="37"/>
      <c r="AJ18" s="37"/>
      <c r="AK18" s="37"/>
      <c r="AL18" s="37"/>
      <c r="AM18" s="37"/>
      <c r="AN18" s="37"/>
      <c r="AO18" s="37"/>
      <c r="AP18" s="37"/>
      <c r="AQ18" s="38"/>
      <c r="AR18" s="36">
        <v>0</v>
      </c>
      <c r="AS18" s="37"/>
      <c r="AT18" s="37"/>
      <c r="AU18" s="37"/>
      <c r="AV18" s="37"/>
      <c r="AW18" s="37"/>
      <c r="AX18" s="37"/>
      <c r="AY18" s="37"/>
      <c r="AZ18" s="37"/>
      <c r="BA18" s="37"/>
      <c r="BB18" s="38"/>
      <c r="BC18" s="36">
        <v>100</v>
      </c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8"/>
      <c r="BQ18" s="36" t="s">
        <v>88</v>
      </c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8"/>
      <c r="CH18" s="36">
        <v>2</v>
      </c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8"/>
    </row>
    <row r="19" spans="1:102" s="29" customFormat="1" ht="90" customHeight="1" x14ac:dyDescent="0.25">
      <c r="A19" s="33"/>
      <c r="B19" s="39" t="s">
        <v>143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36">
        <v>0</v>
      </c>
      <c r="AH19" s="37"/>
      <c r="AI19" s="37"/>
      <c r="AJ19" s="37"/>
      <c r="AK19" s="37"/>
      <c r="AL19" s="37"/>
      <c r="AM19" s="37"/>
      <c r="AN19" s="37"/>
      <c r="AO19" s="37"/>
      <c r="AP19" s="37"/>
      <c r="AQ19" s="38"/>
      <c r="AR19" s="36">
        <v>0</v>
      </c>
      <c r="AS19" s="37"/>
      <c r="AT19" s="37"/>
      <c r="AU19" s="37"/>
      <c r="AV19" s="37"/>
      <c r="AW19" s="37"/>
      <c r="AX19" s="37"/>
      <c r="AY19" s="37"/>
      <c r="AZ19" s="37"/>
      <c r="BA19" s="37"/>
      <c r="BB19" s="38"/>
      <c r="BC19" s="36">
        <v>100</v>
      </c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8"/>
      <c r="BQ19" s="36" t="s">
        <v>88</v>
      </c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8"/>
      <c r="CH19" s="36">
        <v>2</v>
      </c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8"/>
    </row>
    <row r="20" spans="1:102" s="29" customFormat="1" ht="45" customHeight="1" x14ac:dyDescent="0.25">
      <c r="A20" s="33"/>
      <c r="B20" s="39" t="s">
        <v>142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36" t="s">
        <v>10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38"/>
      <c r="AR20" s="36" t="s">
        <v>10</v>
      </c>
      <c r="AS20" s="37"/>
      <c r="AT20" s="37"/>
      <c r="AU20" s="37"/>
      <c r="AV20" s="37"/>
      <c r="AW20" s="37"/>
      <c r="AX20" s="37"/>
      <c r="AY20" s="37"/>
      <c r="AZ20" s="37"/>
      <c r="BA20" s="37"/>
      <c r="BB20" s="38"/>
      <c r="BC20" s="36" t="s">
        <v>10</v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8"/>
      <c r="BQ20" s="36" t="s">
        <v>10</v>
      </c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8"/>
      <c r="CH20" s="36">
        <v>2</v>
      </c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8"/>
    </row>
    <row r="21" spans="1:102" s="29" customFormat="1" x14ac:dyDescent="0.25">
      <c r="A21" s="33"/>
      <c r="B21" s="39" t="s">
        <v>84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0"/>
      <c r="AG21" s="36"/>
      <c r="AH21" s="37"/>
      <c r="AI21" s="37"/>
      <c r="AJ21" s="37"/>
      <c r="AK21" s="37"/>
      <c r="AL21" s="37"/>
      <c r="AM21" s="37"/>
      <c r="AN21" s="37"/>
      <c r="AO21" s="37"/>
      <c r="AP21" s="37"/>
      <c r="AQ21" s="38"/>
      <c r="AR21" s="36"/>
      <c r="AS21" s="37"/>
      <c r="AT21" s="37"/>
      <c r="AU21" s="37"/>
      <c r="AV21" s="37"/>
      <c r="AW21" s="37"/>
      <c r="AX21" s="37"/>
      <c r="AY21" s="37"/>
      <c r="AZ21" s="37"/>
      <c r="BA21" s="37"/>
      <c r="BB21" s="38"/>
      <c r="BC21" s="36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8"/>
      <c r="BQ21" s="36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8"/>
      <c r="CH21" s="36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8"/>
    </row>
    <row r="22" spans="1:102" s="29" customFormat="1" ht="74.25" customHeight="1" x14ac:dyDescent="0.25">
      <c r="A22" s="33"/>
      <c r="B22" s="39" t="s">
        <v>141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/>
      <c r="AG22" s="36" t="s">
        <v>10</v>
      </c>
      <c r="AH22" s="37"/>
      <c r="AI22" s="37"/>
      <c r="AJ22" s="37"/>
      <c r="AK22" s="37"/>
      <c r="AL22" s="37"/>
      <c r="AM22" s="37"/>
      <c r="AN22" s="37"/>
      <c r="AO22" s="37"/>
      <c r="AP22" s="37"/>
      <c r="AQ22" s="38"/>
      <c r="AR22" s="36" t="s">
        <v>10</v>
      </c>
      <c r="AS22" s="37"/>
      <c r="AT22" s="37"/>
      <c r="AU22" s="37"/>
      <c r="AV22" s="37"/>
      <c r="AW22" s="37"/>
      <c r="AX22" s="37"/>
      <c r="AY22" s="37"/>
      <c r="AZ22" s="37"/>
      <c r="BA22" s="37"/>
      <c r="BB22" s="38"/>
      <c r="BC22" s="36">
        <v>100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8"/>
      <c r="BQ22" s="36" t="s">
        <v>81</v>
      </c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8"/>
      <c r="CH22" s="36">
        <v>2</v>
      </c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8"/>
    </row>
    <row r="23" spans="1:102" s="29" customFormat="1" ht="117.75" customHeight="1" x14ac:dyDescent="0.25">
      <c r="A23" s="33"/>
      <c r="B23" s="39" t="s">
        <v>140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36" t="s">
        <v>10</v>
      </c>
      <c r="AH23" s="37"/>
      <c r="AI23" s="37"/>
      <c r="AJ23" s="37"/>
      <c r="AK23" s="37"/>
      <c r="AL23" s="37"/>
      <c r="AM23" s="37"/>
      <c r="AN23" s="37"/>
      <c r="AO23" s="37"/>
      <c r="AP23" s="37"/>
      <c r="AQ23" s="38"/>
      <c r="AR23" s="36" t="s">
        <v>10</v>
      </c>
      <c r="AS23" s="37"/>
      <c r="AT23" s="37"/>
      <c r="AU23" s="37"/>
      <c r="AV23" s="37"/>
      <c r="AW23" s="37"/>
      <c r="AX23" s="37"/>
      <c r="AY23" s="37"/>
      <c r="AZ23" s="37"/>
      <c r="BA23" s="37"/>
      <c r="BB23" s="38"/>
      <c r="BC23" s="36">
        <v>100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8"/>
      <c r="BQ23" s="36" t="s">
        <v>88</v>
      </c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8"/>
      <c r="CH23" s="36">
        <v>2</v>
      </c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8"/>
    </row>
    <row r="24" spans="1:102" s="29" customFormat="1" ht="31.5" customHeight="1" x14ac:dyDescent="0.25">
      <c r="A24" s="33"/>
      <c r="B24" s="39" t="s">
        <v>139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0"/>
      <c r="AG24" s="36">
        <v>0</v>
      </c>
      <c r="AH24" s="37"/>
      <c r="AI24" s="37"/>
      <c r="AJ24" s="37"/>
      <c r="AK24" s="37"/>
      <c r="AL24" s="37"/>
      <c r="AM24" s="37"/>
      <c r="AN24" s="37"/>
      <c r="AO24" s="37"/>
      <c r="AP24" s="37"/>
      <c r="AQ24" s="38"/>
      <c r="AR24" s="36">
        <v>0</v>
      </c>
      <c r="AS24" s="37"/>
      <c r="AT24" s="37"/>
      <c r="AU24" s="37"/>
      <c r="AV24" s="37"/>
      <c r="AW24" s="37"/>
      <c r="AX24" s="37"/>
      <c r="AY24" s="37"/>
      <c r="AZ24" s="37"/>
      <c r="BA24" s="37"/>
      <c r="BB24" s="38"/>
      <c r="BC24" s="36">
        <v>100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8"/>
      <c r="BQ24" s="36" t="s">
        <v>10</v>
      </c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8"/>
      <c r="CH24" s="36" t="s">
        <v>10</v>
      </c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8"/>
    </row>
    <row r="25" spans="1:102" s="29" customFormat="1" ht="45" customHeight="1" x14ac:dyDescent="0.25">
      <c r="A25" s="33"/>
      <c r="B25" s="39" t="s">
        <v>138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G25" s="36">
        <v>0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8"/>
      <c r="AR25" s="36">
        <v>0</v>
      </c>
      <c r="AS25" s="37"/>
      <c r="AT25" s="37"/>
      <c r="AU25" s="37"/>
      <c r="AV25" s="37"/>
      <c r="AW25" s="37"/>
      <c r="AX25" s="37"/>
      <c r="AY25" s="37"/>
      <c r="AZ25" s="37"/>
      <c r="BA25" s="37"/>
      <c r="BB25" s="38"/>
      <c r="BC25" s="36">
        <v>100</v>
      </c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8"/>
      <c r="BQ25" s="36" t="s">
        <v>10</v>
      </c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8"/>
      <c r="CH25" s="36" t="s">
        <v>10</v>
      </c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8"/>
    </row>
    <row r="26" spans="1:102" s="29" customFormat="1" ht="48" customHeight="1" x14ac:dyDescent="0.25">
      <c r="A26" s="33"/>
      <c r="B26" s="39" t="s">
        <v>137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/>
      <c r="AG26" s="36">
        <v>0</v>
      </c>
      <c r="AH26" s="37"/>
      <c r="AI26" s="37"/>
      <c r="AJ26" s="37"/>
      <c r="AK26" s="37"/>
      <c r="AL26" s="37"/>
      <c r="AM26" s="37"/>
      <c r="AN26" s="37"/>
      <c r="AO26" s="37"/>
      <c r="AP26" s="37"/>
      <c r="AQ26" s="38"/>
      <c r="AR26" s="36">
        <v>0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8"/>
      <c r="BC26" s="36">
        <v>100</v>
      </c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8"/>
      <c r="BQ26" s="36" t="s">
        <v>10</v>
      </c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8"/>
      <c r="CH26" s="36" t="s">
        <v>10</v>
      </c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8"/>
    </row>
    <row r="27" spans="1:102" s="29" customFormat="1" ht="63" customHeight="1" x14ac:dyDescent="0.25">
      <c r="A27" s="33"/>
      <c r="B27" s="39" t="s">
        <v>136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0"/>
      <c r="AG27" s="36">
        <v>0</v>
      </c>
      <c r="AH27" s="37"/>
      <c r="AI27" s="37"/>
      <c r="AJ27" s="37"/>
      <c r="AK27" s="37"/>
      <c r="AL27" s="37"/>
      <c r="AM27" s="37"/>
      <c r="AN27" s="37"/>
      <c r="AO27" s="37"/>
      <c r="AP27" s="37"/>
      <c r="AQ27" s="38"/>
      <c r="AR27" s="36">
        <v>0</v>
      </c>
      <c r="AS27" s="37"/>
      <c r="AT27" s="37"/>
      <c r="AU27" s="37"/>
      <c r="AV27" s="37"/>
      <c r="AW27" s="37"/>
      <c r="AX27" s="37"/>
      <c r="AY27" s="37"/>
      <c r="AZ27" s="37"/>
      <c r="BA27" s="37"/>
      <c r="BB27" s="38"/>
      <c r="BC27" s="36">
        <v>100</v>
      </c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8"/>
      <c r="BQ27" s="36" t="s">
        <v>81</v>
      </c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8"/>
      <c r="CH27" s="36">
        <v>2</v>
      </c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8"/>
    </row>
    <row r="28" spans="1:102" ht="122.25" customHeight="1" x14ac:dyDescent="0.25">
      <c r="A28" s="32"/>
      <c r="B28" s="39" t="s">
        <v>135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36">
        <v>0</v>
      </c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AR28" s="36">
        <v>0</v>
      </c>
      <c r="AS28" s="37"/>
      <c r="AT28" s="37"/>
      <c r="AU28" s="37"/>
      <c r="AV28" s="37"/>
      <c r="AW28" s="37"/>
      <c r="AX28" s="37"/>
      <c r="AY28" s="37"/>
      <c r="AZ28" s="37"/>
      <c r="BA28" s="37"/>
      <c r="BB28" s="38"/>
      <c r="BC28" s="36">
        <v>100</v>
      </c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8"/>
      <c r="BQ28" s="36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8"/>
      <c r="CH28" s="36">
        <v>2</v>
      </c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8"/>
    </row>
    <row r="29" spans="1:102" ht="132.75" customHeight="1" x14ac:dyDescent="0.25">
      <c r="A29" s="32"/>
      <c r="B29" s="39" t="s">
        <v>134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G29" s="36" t="s">
        <v>10</v>
      </c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36" t="s">
        <v>10</v>
      </c>
      <c r="AS29" s="37"/>
      <c r="AT29" s="37"/>
      <c r="AU29" s="37"/>
      <c r="AV29" s="37"/>
      <c r="AW29" s="37"/>
      <c r="AX29" s="37"/>
      <c r="AY29" s="37"/>
      <c r="AZ29" s="37"/>
      <c r="BA29" s="37"/>
      <c r="BB29" s="38"/>
      <c r="BC29" s="36" t="s">
        <v>10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8"/>
      <c r="BQ29" s="36" t="s">
        <v>10</v>
      </c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8"/>
      <c r="CH29" s="36">
        <v>2</v>
      </c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8"/>
    </row>
    <row r="30" spans="1:102" s="29" customFormat="1" x14ac:dyDescent="0.25">
      <c r="A30" s="33"/>
      <c r="B30" s="39" t="s">
        <v>84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36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AR30" s="36"/>
      <c r="AS30" s="37"/>
      <c r="AT30" s="37"/>
      <c r="AU30" s="37"/>
      <c r="AV30" s="37"/>
      <c r="AW30" s="37"/>
      <c r="AX30" s="37"/>
      <c r="AY30" s="37"/>
      <c r="AZ30" s="37"/>
      <c r="BA30" s="37"/>
      <c r="BB30" s="38"/>
      <c r="BC30" s="36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8"/>
      <c r="BQ30" s="36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8"/>
      <c r="CH30" s="36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8"/>
    </row>
    <row r="31" spans="1:102" ht="103.5" customHeight="1" x14ac:dyDescent="0.25">
      <c r="A31" s="32"/>
      <c r="B31" s="39" t="s">
        <v>133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G31" s="36" t="s">
        <v>10</v>
      </c>
      <c r="AH31" s="37"/>
      <c r="AI31" s="37"/>
      <c r="AJ31" s="37"/>
      <c r="AK31" s="37"/>
      <c r="AL31" s="37"/>
      <c r="AM31" s="37"/>
      <c r="AN31" s="37"/>
      <c r="AO31" s="37"/>
      <c r="AP31" s="37"/>
      <c r="AQ31" s="38"/>
      <c r="AR31" s="36" t="s">
        <v>10</v>
      </c>
      <c r="AS31" s="37"/>
      <c r="AT31" s="37"/>
      <c r="AU31" s="37"/>
      <c r="AV31" s="37"/>
      <c r="AW31" s="37"/>
      <c r="AX31" s="37"/>
      <c r="AY31" s="37"/>
      <c r="AZ31" s="37"/>
      <c r="BA31" s="37"/>
      <c r="BB31" s="38"/>
      <c r="BC31" s="36">
        <v>100</v>
      </c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8"/>
      <c r="BQ31" s="36" t="s">
        <v>81</v>
      </c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8"/>
      <c r="CH31" s="36">
        <v>2</v>
      </c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8"/>
    </row>
    <row r="32" spans="1:102" ht="205.5" customHeight="1" x14ac:dyDescent="0.25">
      <c r="A32" s="32"/>
      <c r="B32" s="39" t="s">
        <v>132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36" t="s">
        <v>10</v>
      </c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36" t="s">
        <v>10</v>
      </c>
      <c r="AS32" s="37"/>
      <c r="AT32" s="37"/>
      <c r="AU32" s="37"/>
      <c r="AV32" s="37"/>
      <c r="AW32" s="37"/>
      <c r="AX32" s="37"/>
      <c r="AY32" s="37"/>
      <c r="AZ32" s="37"/>
      <c r="BA32" s="37"/>
      <c r="BB32" s="38"/>
      <c r="BC32" s="36">
        <v>100</v>
      </c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8"/>
      <c r="BQ32" s="36" t="s">
        <v>88</v>
      </c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8"/>
      <c r="CH32" s="36">
        <v>2</v>
      </c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8"/>
    </row>
    <row r="33" spans="1:102" ht="45" customHeight="1" x14ac:dyDescent="0.25">
      <c r="A33" s="32"/>
      <c r="B33" s="39" t="s">
        <v>131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36" t="s">
        <v>10</v>
      </c>
      <c r="AH33" s="37"/>
      <c r="AI33" s="37"/>
      <c r="AJ33" s="37"/>
      <c r="AK33" s="37"/>
      <c r="AL33" s="37"/>
      <c r="AM33" s="37"/>
      <c r="AN33" s="37"/>
      <c r="AO33" s="37"/>
      <c r="AP33" s="37"/>
      <c r="AQ33" s="38"/>
      <c r="AR33" s="36" t="s">
        <v>10</v>
      </c>
      <c r="AS33" s="37"/>
      <c r="AT33" s="37"/>
      <c r="AU33" s="37"/>
      <c r="AV33" s="37"/>
      <c r="AW33" s="37"/>
      <c r="AX33" s="37"/>
      <c r="AY33" s="37"/>
      <c r="AZ33" s="37"/>
      <c r="BA33" s="37"/>
      <c r="BB33" s="38"/>
      <c r="BC33" s="36" t="s">
        <v>10</v>
      </c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8"/>
      <c r="BQ33" s="36" t="s">
        <v>10</v>
      </c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8"/>
      <c r="CH33" s="36">
        <v>2</v>
      </c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8"/>
    </row>
    <row r="35" spans="1:102" s="18" customFormat="1" ht="15.75" x14ac:dyDescent="0.25">
      <c r="A35" s="43" t="s">
        <v>37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 t="s">
        <v>12</v>
      </c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</row>
    <row r="36" spans="1:102" s="17" customFormat="1" ht="13.5" customHeight="1" x14ac:dyDescent="0.25">
      <c r="A36" s="35" t="s">
        <v>78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 t="s">
        <v>34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 t="s">
        <v>33</v>
      </c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</row>
    <row r="37" spans="1:102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102" ht="9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102" s="23" customFormat="1" ht="27.75" customHeight="1" x14ac:dyDescent="0.2">
      <c r="A39" s="41" t="s">
        <v>130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</row>
    <row r="40" spans="1:102" ht="3" customHeight="1" x14ac:dyDescent="0.25"/>
  </sheetData>
  <mergeCells count="161">
    <mergeCell ref="A3:CX3"/>
    <mergeCell ref="B23:AF23"/>
    <mergeCell ref="AG23:AQ23"/>
    <mergeCell ref="AR23:BB23"/>
    <mergeCell ref="BC23:BP23"/>
    <mergeCell ref="BQ23:CG23"/>
    <mergeCell ref="CH23:CX23"/>
    <mergeCell ref="BQ11:CG11"/>
    <mergeCell ref="B22:AF22"/>
    <mergeCell ref="AG22:AQ22"/>
    <mergeCell ref="A8:AF9"/>
    <mergeCell ref="B11:AF11"/>
    <mergeCell ref="AG11:AQ11"/>
    <mergeCell ref="AR11:BB11"/>
    <mergeCell ref="BC11:BP11"/>
    <mergeCell ref="AR22:BB22"/>
    <mergeCell ref="BC22:BP22"/>
    <mergeCell ref="B19:AF19"/>
    <mergeCell ref="AG19:AQ19"/>
    <mergeCell ref="AR19:BB19"/>
    <mergeCell ref="BC19:BP19"/>
    <mergeCell ref="BC18:BP18"/>
    <mergeCell ref="BQ18:CG18"/>
    <mergeCell ref="BQ22:CG22"/>
    <mergeCell ref="CH22:CX22"/>
    <mergeCell ref="B20:AF20"/>
    <mergeCell ref="AG20:AQ20"/>
    <mergeCell ref="AR20:BB20"/>
    <mergeCell ref="BC20:BP20"/>
    <mergeCell ref="BQ20:CG20"/>
    <mergeCell ref="CH20:CX20"/>
    <mergeCell ref="BC21:BP21"/>
    <mergeCell ref="BQ21:CG21"/>
    <mergeCell ref="CH21:CX21"/>
    <mergeCell ref="B17:AF17"/>
    <mergeCell ref="AG17:AQ17"/>
    <mergeCell ref="AR17:BB17"/>
    <mergeCell ref="AR16:BB16"/>
    <mergeCell ref="B16:AF16"/>
    <mergeCell ref="CH18:CX18"/>
    <mergeCell ref="B26:AF26"/>
    <mergeCell ref="AG26:AQ26"/>
    <mergeCell ref="AR26:BB26"/>
    <mergeCell ref="BC26:BP26"/>
    <mergeCell ref="B21:AF21"/>
    <mergeCell ref="AG21:AQ21"/>
    <mergeCell ref="AR21:BB21"/>
    <mergeCell ref="AR18:BB18"/>
    <mergeCell ref="CH24:CX24"/>
    <mergeCell ref="BC17:BP17"/>
    <mergeCell ref="BQ17:CG17"/>
    <mergeCell ref="CH17:CX17"/>
    <mergeCell ref="BQ16:CG16"/>
    <mergeCell ref="CH16:CX16"/>
    <mergeCell ref="BC16:BP16"/>
    <mergeCell ref="BQ19:CG19"/>
    <mergeCell ref="CH19:CX19"/>
    <mergeCell ref="B18:AF18"/>
    <mergeCell ref="I5:CP5"/>
    <mergeCell ref="I6:CP6"/>
    <mergeCell ref="BQ15:CG15"/>
    <mergeCell ref="CH15:CX15"/>
    <mergeCell ref="B14:AF14"/>
    <mergeCell ref="AG14:AQ14"/>
    <mergeCell ref="AR14:BB14"/>
    <mergeCell ref="B12:AF12"/>
    <mergeCell ref="AG16:AQ16"/>
    <mergeCell ref="B24:AF24"/>
    <mergeCell ref="AG24:AQ24"/>
    <mergeCell ref="BQ24:CG24"/>
    <mergeCell ref="B13:AF13"/>
    <mergeCell ref="AG13:AQ13"/>
    <mergeCell ref="AR13:BB13"/>
    <mergeCell ref="CH10:CX10"/>
    <mergeCell ref="CH12:CX12"/>
    <mergeCell ref="A10:AF10"/>
    <mergeCell ref="AG10:AQ10"/>
    <mergeCell ref="AR10:BB10"/>
    <mergeCell ref="BC12:BP12"/>
    <mergeCell ref="BQ12:CG12"/>
    <mergeCell ref="AG12:AQ12"/>
    <mergeCell ref="AR12:BB12"/>
    <mergeCell ref="CH11:CX11"/>
    <mergeCell ref="BC13:BP13"/>
    <mergeCell ref="B15:AF15"/>
    <mergeCell ref="AG15:AQ15"/>
    <mergeCell ref="AR15:BB15"/>
    <mergeCell ref="BC15:BP15"/>
    <mergeCell ref="BQ13:CG13"/>
    <mergeCell ref="BC14:BP14"/>
    <mergeCell ref="CH13:CX13"/>
    <mergeCell ref="BQ26:CG26"/>
    <mergeCell ref="CH26:CX26"/>
    <mergeCell ref="BQ27:CG27"/>
    <mergeCell ref="CH27:CX27"/>
    <mergeCell ref="BC8:BP9"/>
    <mergeCell ref="AG9:AQ9"/>
    <mergeCell ref="AR9:BB9"/>
    <mergeCell ref="BQ25:CG25"/>
    <mergeCell ref="CH25:CX25"/>
    <mergeCell ref="CH8:CX9"/>
    <mergeCell ref="BC10:BP10"/>
    <mergeCell ref="BQ10:CG10"/>
    <mergeCell ref="BQ8:CG9"/>
    <mergeCell ref="AG8:BB8"/>
    <mergeCell ref="BQ14:CG14"/>
    <mergeCell ref="CH14:CX14"/>
    <mergeCell ref="AG18:AQ18"/>
    <mergeCell ref="AR24:BB24"/>
    <mergeCell ref="BC24:BP24"/>
    <mergeCell ref="AR25:BB25"/>
    <mergeCell ref="BC25:BP25"/>
    <mergeCell ref="AR28:BB28"/>
    <mergeCell ref="BC28:BP28"/>
    <mergeCell ref="B27:AF27"/>
    <mergeCell ref="AG27:AQ27"/>
    <mergeCell ref="AR27:BB27"/>
    <mergeCell ref="BC27:BP27"/>
    <mergeCell ref="B25:AF25"/>
    <mergeCell ref="AG25:AQ25"/>
    <mergeCell ref="BQ29:CG29"/>
    <mergeCell ref="CH29:CX29"/>
    <mergeCell ref="BQ28:CG28"/>
    <mergeCell ref="CH28:CX28"/>
    <mergeCell ref="B28:AF28"/>
    <mergeCell ref="AG28:AQ28"/>
    <mergeCell ref="B29:AF29"/>
    <mergeCell ref="AG29:AQ29"/>
    <mergeCell ref="AR29:BB29"/>
    <mergeCell ref="BC29:BP29"/>
    <mergeCell ref="A39:CX39"/>
    <mergeCell ref="A35:AK35"/>
    <mergeCell ref="AL35:BV35"/>
    <mergeCell ref="BW35:CX35"/>
    <mergeCell ref="BW36:CX36"/>
    <mergeCell ref="BC30:BP30"/>
    <mergeCell ref="AL36:BV36"/>
    <mergeCell ref="CH32:CX32"/>
    <mergeCell ref="AG33:AQ33"/>
    <mergeCell ref="AR33:BB33"/>
    <mergeCell ref="CH33:CX33"/>
    <mergeCell ref="AG32:AQ32"/>
    <mergeCell ref="AR32:BB32"/>
    <mergeCell ref="B30:AF30"/>
    <mergeCell ref="AG30:AQ30"/>
    <mergeCell ref="BQ30:CG30"/>
    <mergeCell ref="CH30:CX30"/>
    <mergeCell ref="AG31:AQ31"/>
    <mergeCell ref="AR31:BB31"/>
    <mergeCell ref="BC31:BP31"/>
    <mergeCell ref="CH31:CX31"/>
    <mergeCell ref="AR30:BB30"/>
    <mergeCell ref="A36:AK36"/>
    <mergeCell ref="BC32:BP32"/>
    <mergeCell ref="B31:AF31"/>
    <mergeCell ref="B32:AF32"/>
    <mergeCell ref="B33:AF33"/>
    <mergeCell ref="BQ32:CG32"/>
    <mergeCell ref="BC33:BP33"/>
    <mergeCell ref="BQ33:CG33"/>
    <mergeCell ref="BQ31:CG31"/>
  </mergeCells>
  <pageMargins left="0.98425196850393704" right="0.51181102362204722" top="0.59055118110236227" bottom="0.39370078740157483" header="0.19685039370078741" footer="0.19685039370078741"/>
  <pageSetup paperSize="9" scale="98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01DC-C798-4EA5-B55F-9286AD4DD054}">
  <dimension ref="A1:CZ17"/>
  <sheetViews>
    <sheetView view="pageBreakPreview" zoomScaleNormal="100" workbookViewId="0">
      <selection activeCell="DN12" sqref="DN12"/>
    </sheetView>
  </sheetViews>
  <sheetFormatPr defaultColWidth="0.85546875" defaultRowHeight="15" x14ac:dyDescent="0.25"/>
  <cols>
    <col min="1" max="16384" width="0.85546875" style="16"/>
  </cols>
  <sheetData>
    <row r="1" spans="1:104" s="18" customFormat="1" ht="15.75" x14ac:dyDescent="0.25">
      <c r="CZ1" s="25"/>
    </row>
    <row r="2" spans="1:104" s="18" customFormat="1" ht="15.75" x14ac:dyDescent="0.25"/>
    <row r="3" spans="1:104" s="18" customFormat="1" ht="15.75" x14ac:dyDescent="0.25">
      <c r="A3" s="119" t="s">
        <v>159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</row>
    <row r="4" spans="1:104" s="18" customFormat="1" ht="15.75" customHeight="1" x14ac:dyDescent="0.25">
      <c r="A4" s="118" t="s">
        <v>158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7" t="s">
        <v>157</v>
      </c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</row>
    <row r="5" spans="1:104" s="18" customFormat="1" ht="15.75" x14ac:dyDescent="0.25"/>
    <row r="6" spans="1:104" s="18" customFormat="1" ht="15.75" x14ac:dyDescent="0.25">
      <c r="F6" s="43" t="s">
        <v>11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</row>
    <row r="7" spans="1:104" s="18" customFormat="1" ht="15.75" x14ac:dyDescent="0.25">
      <c r="F7" s="35" t="s">
        <v>156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</row>
    <row r="9" spans="1:104" s="19" customFormat="1" ht="16.5" customHeight="1" x14ac:dyDescent="0.25">
      <c r="A9" s="113" t="s">
        <v>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 t="s">
        <v>155</v>
      </c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</row>
    <row r="10" spans="1:104" s="19" customFormat="1" x14ac:dyDescent="0.25">
      <c r="A10" s="113">
        <v>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>
        <v>2</v>
      </c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</row>
    <row r="11" spans="1:104" ht="77.25" customHeight="1" x14ac:dyDescent="0.25">
      <c r="A11" s="116"/>
      <c r="B11" s="115" t="s">
        <v>154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4"/>
      <c r="CA11" s="113">
        <v>85</v>
      </c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</row>
    <row r="12" spans="1:104" ht="93" customHeight="1" x14ac:dyDescent="0.25">
      <c r="A12" s="116"/>
      <c r="B12" s="115" t="s">
        <v>153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4"/>
      <c r="CA12" s="113">
        <v>0</v>
      </c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</row>
    <row r="13" spans="1:104" ht="33" customHeight="1" x14ac:dyDescent="0.25">
      <c r="A13" s="116"/>
      <c r="B13" s="115" t="s">
        <v>152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4"/>
      <c r="CA13" s="113">
        <v>1</v>
      </c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</row>
    <row r="15" spans="1:104" s="18" customFormat="1" ht="15.75" x14ac:dyDescent="0.25">
      <c r="A15" s="43" t="s">
        <v>37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 t="s">
        <v>12</v>
      </c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</row>
    <row r="16" spans="1:104" s="17" customFormat="1" ht="13.5" customHeight="1" x14ac:dyDescent="0.25">
      <c r="A16" s="35" t="s">
        <v>78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 t="s">
        <v>34</v>
      </c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 t="s">
        <v>33</v>
      </c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</row>
    <row r="17" s="16" customFormat="1" ht="3" customHeight="1" x14ac:dyDescent="0.25"/>
  </sheetData>
  <mergeCells count="21">
    <mergeCell ref="CA12:CZ12"/>
    <mergeCell ref="AL15:BV15"/>
    <mergeCell ref="A10:BZ10"/>
    <mergeCell ref="CH4:CU4"/>
    <mergeCell ref="A16:AK16"/>
    <mergeCell ref="AL16:BV16"/>
    <mergeCell ref="BW16:CZ16"/>
    <mergeCell ref="CA10:CZ10"/>
    <mergeCell ref="B11:BY11"/>
    <mergeCell ref="CA11:CZ11"/>
    <mergeCell ref="B12:BY12"/>
    <mergeCell ref="CA9:CZ9"/>
    <mergeCell ref="A15:AK15"/>
    <mergeCell ref="A3:CZ3"/>
    <mergeCell ref="A4:CG4"/>
    <mergeCell ref="CA13:CZ13"/>
    <mergeCell ref="B13:BY13"/>
    <mergeCell ref="A9:BZ9"/>
    <mergeCell ref="BW15:CZ15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94E2-19BC-4550-9951-107C86D1F399}">
  <dimension ref="A1:CZ17"/>
  <sheetViews>
    <sheetView view="pageBreakPreview" zoomScaleNormal="100" workbookViewId="0">
      <selection activeCell="CA13" sqref="CA13:CZ13"/>
    </sheetView>
  </sheetViews>
  <sheetFormatPr defaultColWidth="0.85546875" defaultRowHeight="15" x14ac:dyDescent="0.25"/>
  <cols>
    <col min="1" max="16384" width="0.85546875" style="16"/>
  </cols>
  <sheetData>
    <row r="1" spans="1:104" s="18" customFormat="1" ht="15.75" x14ac:dyDescent="0.25">
      <c r="CZ1" s="25"/>
    </row>
    <row r="2" spans="1:104" s="18" customFormat="1" ht="15.75" x14ac:dyDescent="0.25"/>
    <row r="3" spans="1:104" s="18" customFormat="1" ht="32.25" customHeight="1" x14ac:dyDescent="0.25">
      <c r="A3" s="54" t="s">
        <v>164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</row>
    <row r="4" spans="1:104" s="18" customFormat="1" ht="15.75" x14ac:dyDescent="0.25">
      <c r="X4" s="118" t="s">
        <v>163</v>
      </c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7" t="s">
        <v>157</v>
      </c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</row>
    <row r="5" spans="1:104" s="18" customFormat="1" ht="15.75" x14ac:dyDescent="0.25"/>
    <row r="6" spans="1:104" s="18" customFormat="1" ht="15.75" x14ac:dyDescent="0.25">
      <c r="F6" s="43" t="s">
        <v>11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</row>
    <row r="7" spans="1:104" s="18" customFormat="1" ht="15.75" x14ac:dyDescent="0.25">
      <c r="F7" s="35" t="s">
        <v>156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</row>
    <row r="9" spans="1:104" s="19" customFormat="1" ht="16.5" customHeight="1" x14ac:dyDescent="0.25">
      <c r="A9" s="113" t="s">
        <v>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 t="s">
        <v>155</v>
      </c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</row>
    <row r="10" spans="1:104" s="19" customFormat="1" x14ac:dyDescent="0.25">
      <c r="A10" s="113">
        <v>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>
        <v>2</v>
      </c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</row>
    <row r="11" spans="1:104" ht="63.75" customHeight="1" x14ac:dyDescent="0.25">
      <c r="A11" s="27"/>
      <c r="B11" s="115" t="s">
        <v>162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20"/>
      <c r="CA11" s="113">
        <v>66</v>
      </c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</row>
    <row r="12" spans="1:104" ht="79.5" customHeight="1" x14ac:dyDescent="0.25">
      <c r="A12" s="27"/>
      <c r="B12" s="115" t="s">
        <v>161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20"/>
      <c r="CA12" s="113">
        <v>0</v>
      </c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</row>
    <row r="13" spans="1:104" ht="33" customHeight="1" x14ac:dyDescent="0.25">
      <c r="A13" s="27"/>
      <c r="B13" s="115" t="s">
        <v>160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20"/>
      <c r="CA13" s="113">
        <v>1</v>
      </c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</row>
    <row r="15" spans="1:104" s="18" customFormat="1" ht="15.75" x14ac:dyDescent="0.25">
      <c r="A15" s="43" t="s">
        <v>37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 t="s">
        <v>12</v>
      </c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</row>
    <row r="16" spans="1:104" s="17" customFormat="1" ht="13.5" customHeight="1" x14ac:dyDescent="0.25">
      <c r="A16" s="35" t="s">
        <v>78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 t="s">
        <v>34</v>
      </c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 t="s">
        <v>33</v>
      </c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</row>
    <row r="17" s="16" customFormat="1" ht="3" customHeight="1" x14ac:dyDescent="0.25"/>
  </sheetData>
  <mergeCells count="21">
    <mergeCell ref="X4:BF4"/>
    <mergeCell ref="F6:CU6"/>
    <mergeCell ref="F7:CU7"/>
    <mergeCell ref="A3:CZ3"/>
    <mergeCell ref="CA13:CZ13"/>
    <mergeCell ref="B11:BY11"/>
    <mergeCell ref="CA11:CZ11"/>
    <mergeCell ref="B12:BY12"/>
    <mergeCell ref="B13:BY13"/>
    <mergeCell ref="BG4:BZ4"/>
    <mergeCell ref="CA9:CZ9"/>
    <mergeCell ref="A10:BZ10"/>
    <mergeCell ref="A9:BZ9"/>
    <mergeCell ref="A16:AK16"/>
    <mergeCell ref="AL16:BV16"/>
    <mergeCell ref="BW16:CZ16"/>
    <mergeCell ref="CA10:CZ10"/>
    <mergeCell ref="BW15:CZ15"/>
    <mergeCell ref="CA12:CZ12"/>
    <mergeCell ref="A15:AK15"/>
    <mergeCell ref="AL15:BV15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E690-2E18-462C-876F-0BB07C8615D7}">
  <dimension ref="A1:CZ19"/>
  <sheetViews>
    <sheetView view="pageBreakPreview" topLeftCell="A8" zoomScaleNormal="100" zoomScaleSheetLayoutView="100" workbookViewId="0">
      <selection activeCell="B15" sqref="B15:BY15"/>
    </sheetView>
  </sheetViews>
  <sheetFormatPr defaultColWidth="0.85546875" defaultRowHeight="15" x14ac:dyDescent="0.25"/>
  <cols>
    <col min="1" max="16384" width="0.85546875" style="16"/>
  </cols>
  <sheetData>
    <row r="1" spans="1:104" s="18" customFormat="1" ht="15.75" x14ac:dyDescent="0.25">
      <c r="CZ1" s="25"/>
    </row>
    <row r="2" spans="1:104" s="18" customFormat="1" ht="15.75" x14ac:dyDescent="0.25"/>
    <row r="3" spans="1:104" s="18" customFormat="1" ht="32.25" customHeight="1" x14ac:dyDescent="0.25">
      <c r="A3" s="54" t="s">
        <v>170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</row>
    <row r="4" spans="1:104" s="18" customFormat="1" ht="15.75" x14ac:dyDescent="0.25">
      <c r="A4" s="118" t="s">
        <v>169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7" t="s">
        <v>157</v>
      </c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</row>
    <row r="5" spans="1:104" s="18" customFormat="1" ht="15.75" x14ac:dyDescent="0.25"/>
    <row r="6" spans="1:104" s="18" customFormat="1" ht="15.75" x14ac:dyDescent="0.25">
      <c r="F6" s="43" t="s">
        <v>11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</row>
    <row r="7" spans="1:104" s="18" customFormat="1" ht="15.75" x14ac:dyDescent="0.25">
      <c r="F7" s="35" t="s">
        <v>156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</row>
    <row r="9" spans="1:104" ht="16.5" customHeight="1" x14ac:dyDescent="0.25">
      <c r="A9" s="113" t="s">
        <v>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 t="s">
        <v>108</v>
      </c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</row>
    <row r="10" spans="1:104" x14ac:dyDescent="0.25">
      <c r="A10" s="113">
        <v>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>
        <v>2</v>
      </c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</row>
    <row r="11" spans="1:104" s="19" customFormat="1" x14ac:dyDescent="0.25">
      <c r="A11" s="131"/>
      <c r="B11" s="130" t="s">
        <v>168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29"/>
      <c r="CA11" s="127" t="s">
        <v>155</v>
      </c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</row>
    <row r="12" spans="1:104" s="19" customFormat="1" ht="61.5" customHeight="1" x14ac:dyDescent="0.25">
      <c r="A12" s="126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4"/>
      <c r="CA12" s="123">
        <v>0</v>
      </c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1"/>
    </row>
    <row r="13" spans="1:104" ht="45.75" customHeight="1" x14ac:dyDescent="0.25">
      <c r="A13" s="131"/>
      <c r="B13" s="130" t="s">
        <v>167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29"/>
      <c r="CA13" s="128" t="s">
        <v>166</v>
      </c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</row>
    <row r="14" spans="1:104" x14ac:dyDescent="0.25">
      <c r="A14" s="126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4"/>
      <c r="CA14" s="123">
        <v>0</v>
      </c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1"/>
    </row>
    <row r="15" spans="1:104" ht="48" customHeight="1" x14ac:dyDescent="0.25">
      <c r="A15" s="116"/>
      <c r="B15" s="115" t="s">
        <v>165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4"/>
      <c r="CA15" s="113">
        <v>1</v>
      </c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</row>
    <row r="17" spans="1:104" s="18" customFormat="1" ht="15.75" x14ac:dyDescent="0.25">
      <c r="A17" s="43" t="s">
        <v>37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 t="s">
        <v>12</v>
      </c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</row>
    <row r="18" spans="1:104" s="17" customFormat="1" ht="13.5" customHeight="1" x14ac:dyDescent="0.25">
      <c r="A18" s="35" t="s">
        <v>78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 t="s">
        <v>34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 t="s">
        <v>33</v>
      </c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</row>
    <row r="19" spans="1:104" ht="3" customHeight="1" x14ac:dyDescent="0.25"/>
  </sheetData>
  <mergeCells count="23">
    <mergeCell ref="B15:BY15"/>
    <mergeCell ref="B13:BY14"/>
    <mergeCell ref="CA15:CZ15"/>
    <mergeCell ref="B11:BY12"/>
    <mergeCell ref="CA11:CZ11"/>
    <mergeCell ref="A9:BZ9"/>
    <mergeCell ref="CA13:CZ13"/>
    <mergeCell ref="A18:AK18"/>
    <mergeCell ref="AL18:BV18"/>
    <mergeCell ref="BW18:CZ18"/>
    <mergeCell ref="A17:AK17"/>
    <mergeCell ref="AL17:BV17"/>
    <mergeCell ref="BW17:CZ17"/>
    <mergeCell ref="A3:CZ3"/>
    <mergeCell ref="CC4:CT4"/>
    <mergeCell ref="CA12:CZ12"/>
    <mergeCell ref="CA14:CZ14"/>
    <mergeCell ref="CA9:CZ9"/>
    <mergeCell ref="A10:BZ10"/>
    <mergeCell ref="CA10:CZ10"/>
    <mergeCell ref="A4:CB4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</vt:i4>
      </vt:variant>
    </vt:vector>
  </HeadingPairs>
  <TitlesOfParts>
    <vt:vector size="29" baseType="lpstr">
      <vt:lpstr>форма 1.1</vt:lpstr>
      <vt:lpstr>стр.1</vt:lpstr>
      <vt:lpstr>стр.1 (2)</vt:lpstr>
      <vt:lpstr>стр.1_4</vt:lpstr>
      <vt:lpstr>стр.1_3</vt:lpstr>
      <vt:lpstr>стр.1_4 (2)</vt:lpstr>
      <vt:lpstr>стр.1 (3)</vt:lpstr>
      <vt:lpstr>стр.1 (4)</vt:lpstr>
      <vt:lpstr>стр.1 (5)</vt:lpstr>
      <vt:lpstr>стр.1_2</vt:lpstr>
      <vt:lpstr>Лист1</vt:lpstr>
      <vt:lpstr>стр.1 (6)</vt:lpstr>
      <vt:lpstr>стр.1 (7)</vt:lpstr>
      <vt:lpstr>форма 8.3</vt:lpstr>
      <vt:lpstr>стр.1_2!Заголовки_для_печати</vt:lpstr>
      <vt:lpstr>стр.1_3!Заголовки_для_печати</vt:lpstr>
      <vt:lpstr>стр.1_4!Заголовки_для_печати</vt:lpstr>
      <vt:lpstr>'стр.1_4 (2)'!Заголовки_для_печати</vt:lpstr>
      <vt:lpstr>стр.1!Область_печати</vt:lpstr>
      <vt:lpstr>'стр.1 (2)'!Область_печати</vt:lpstr>
      <vt:lpstr>'стр.1 (3)'!Область_печати</vt:lpstr>
      <vt:lpstr>'стр.1 (4)'!Область_печати</vt:lpstr>
      <vt:lpstr>'стр.1 (5)'!Область_печати</vt:lpstr>
      <vt:lpstr>'стр.1 (6)'!Область_печати</vt:lpstr>
      <vt:lpstr>'стр.1 (7)'!Область_печати</vt:lpstr>
      <vt:lpstr>стр.1_2!Область_печати</vt:lpstr>
      <vt:lpstr>стр.1_3!Область_печати</vt:lpstr>
      <vt:lpstr>стр.1_4!Область_печати</vt:lpstr>
      <vt:lpstr>'стр.1_4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2023-08-30T13:30:58Z</dcterms:modified>
</cp:coreProperties>
</file>