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'стр.1_3'!$A$1:$DD$78</definedName>
  </definedNames>
  <calcPr fullCalcOnLoad="1"/>
</workbook>
</file>

<file path=xl/sharedStrings.xml><?xml version="1.0" encoding="utf-8"?>
<sst xmlns="http://schemas.openxmlformats.org/spreadsheetml/2006/main" count="206" uniqueCount="145">
  <si>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</si>
  <si>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</si>
  <si>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</si>
  <si>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</si>
  <si>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</si>
  <si>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</si>
  <si>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</si>
  <si>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</si>
  <si>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</si>
  <si>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</si>
  <si>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</si>
  <si>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</si>
  <si>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</si>
  <si>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</si>
  <si>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</si>
  <si>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</si>
  <si>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</si>
  <si>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</si>
  <si>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</si>
  <si>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</si>
  <si>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</si>
  <si>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</si>
  <si>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</si>
  <si>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</si>
  <si>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</si>
  <si>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</si>
  <si>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</si>
  <si>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</si>
  <si>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</si>
  <si>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</si>
  <si>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</si>
  <si>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</si>
  <si>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</si>
  <si>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</si>
  <si>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</si>
  <si>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</si>
  <si>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</si>
  <si>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</si>
  <si>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</si>
  <si>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</si>
  <si>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</si>
  <si>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</si>
  <si>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</si>
  <si>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</si>
  <si>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</si>
  <si>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</si>
  <si>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</si>
  <si>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</si>
  <si>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</si>
  <si>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</si>
  <si>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</si>
  <si>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</si>
  <si>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</si>
  <si>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</si>
  <si>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</si>
  <si>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</si>
  <si>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</si>
  <si>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</si>
  <si>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</si>
  <si>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</si>
  <si>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</si>
  <si>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</si>
  <si>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</si>
  <si>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</si>
  <si>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</si>
  <si>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</si>
  <si>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</si>
  <si>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</si>
  <si>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</si>
  <si>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</si>
  <si>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</si>
  <si>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</si>
  <si>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</si>
  <si>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</si>
  <si>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</si>
  <si>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</si>
  <si>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</si>
  <si>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</si>
  <si>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</si>
  <si>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</si>
  <si>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</si>
  <si>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</si>
  <si>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</si>
  <si>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</si>
  <si>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</si>
  <si>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</si>
  <si>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</si>
  <si>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</si>
  <si>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</si>
  <si>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</si>
  <si>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</si>
  <si>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</si>
  <si>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</si>
  <si>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</si>
  <si>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</si>
  <si>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</si>
  <si>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</si>
  <si>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</si>
  <si>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</si>
  <si>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</si>
  <si>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</si>
  <si>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</si>
  <si>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</si>
  <si>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</si>
  <si>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</si>
  <si>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</si>
  <si>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</si>
  <si>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</si>
  <si>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</si>
  <si>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</si>
  <si>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</si>
  <si>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</si>
  <si>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</si>
  <si>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</si>
  <si>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</si>
  <si>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</si>
  <si>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</si>
  <si>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</si>
  <si>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</si>
  <si>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Год 2023</t>
  </si>
  <si>
    <t>Информация о структуре и объемах затрат</t>
  </si>
  <si>
    <t>ООО "Энерго Сетевая Компания"</t>
  </si>
  <si>
    <t>6230111891</t>
  </si>
  <si>
    <t>623401001</t>
  </si>
  <si>
    <t>2022</t>
  </si>
  <si>
    <t>2024</t>
  </si>
  <si>
    <t>услуги связи</t>
  </si>
  <si>
    <t>Расходы на обеспечение нормальных условий труда и мер по технике безопасности</t>
  </si>
  <si>
    <t>Прочие</t>
  </si>
  <si>
    <t>2.1</t>
  </si>
  <si>
    <t>в том числе трансформаторная мощность подстанций на  уровне напряжения СН2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</si>
  <si>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</si>
  <si>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</si>
  <si>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3.1</t>
  </si>
  <si>
    <t>3.2</t>
  </si>
  <si>
    <t>4.1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</si>
  <si>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</si>
  <si>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</si>
  <si>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</si>
  <si>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НН</t>
  </si>
  <si>
    <t>в том числе длина линий электропередач на уровне напряжения СН2</t>
  </si>
  <si>
    <t>Расхождение обусловленно увеличением затрат на работы и услуги произв. характера, в части ремонтных работ с использованием материала подрядной организации</t>
  </si>
  <si>
    <t>подключение дополнительных еорпоративных сим карт, для средств охраны ЦРП, мониторинга передвижения дежурного автомобиля</t>
  </si>
  <si>
    <t>Часть арендных платежей не принята РЭК при установлении тарифа</t>
  </si>
  <si>
    <t>Амортизация принимается РЭК по факту прошлого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</si>
</sst>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"/>
    <numFmt numFmtId="176" formatCode="0.00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i/>
      <sz val="10.5"/>
      <name val="Times New Roman"/>
      <family val="1"/>
    </font>
    <font>
      <sz val="8"/>
      <name val="Arial Cyr"/>
      <family val="0"/>
    </font>
    <font>
      <u val="single"/>
      <sz val="10"/>
      <color indexed="49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u val="single"/>
      <sz val="10"/>
      <color theme="10"/>
      <name val="Arial Cyr"/>
      <family val="0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u val="single"/>
      <sz val="10"/>
      <color theme="11"/>
      <name val="Arial Cyr"/>
      <family val="0"/>
    </font>
    <font>
      <sz val="11"/>
      <color rgb="FF9C0006"/>
      <name val="Aptos Narrow"/>
      <family val="2"/>
    </font>
    <font>
      <i/>
      <sz val="11"/>
      <color rgb="FF7F7F7F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sz val="11"/>
      <color rgb="FF0061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4" fillId="0" borderId="18" xfId="0" applyFont="1" applyBorder="1" applyAlignment="1">
      <alignment horizontal="justify" vertical="center" wrapText="1"/>
    </xf>
    <xf numFmtId="173" fontId="6" fillId="0" borderId="10" xfId="0" applyNumberFormat="1" applyFont="1" applyBorder="1" applyAlignment="1">
      <alignment horizontal="center" vertical="center"/>
    </xf>
    <xf numFmtId="173" fontId="6" fillId="0" borderId="18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8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7"/>
  <sheetViews>
    <sheetView tabSelected="1" view="pageBreakPreview" zoomScale="175" zoomScaleSheetLayoutView="175" zoomScalePageLayoutView="0" workbookViewId="0" topLeftCell="A75">
      <selection activeCell="CD31" sqref="CD31:CM31"/>
    </sheetView>
  </sheetViews>
  <sheetFormatPr defaultColWidth="0.875" defaultRowHeight="15" customHeight="1"/>
  <cols>
    <col min="1" max="90" width="0.875" style="2" customWidth="1"/>
    <col min="91" max="91" width="1.875" style="2" customWidth="1"/>
    <col min="92" max="107" width="0.875" style="2" customWidth="1"/>
    <col min="108" max="108" width="27.375" style="2" customWidth="1"/>
    <col min="109" max="112" width="0.875" style="2" customWidth="1"/>
    <col min="113" max="113" width="3.00390625" style="2" bestFit="1" customWidth="1"/>
    <col min="114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8" t="s">
        <v>120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19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94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5">
      <c r="C10" s="4" t="s">
        <v>29</v>
      </c>
      <c r="D10" s="4"/>
      <c r="AG10" s="19" t="s">
        <v>121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4" t="s">
        <v>30</v>
      </c>
      <c r="D11" s="4"/>
      <c r="J11" s="20" t="s">
        <v>122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4" t="s">
        <v>31</v>
      </c>
      <c r="D12" s="4"/>
      <c r="J12" s="21" t="s">
        <v>123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4" t="s">
        <v>32</v>
      </c>
      <c r="D13" s="4"/>
      <c r="AQ13" s="22" t="s">
        <v>124</v>
      </c>
      <c r="AR13" s="22"/>
      <c r="AS13" s="22"/>
      <c r="AT13" s="22"/>
      <c r="AU13" s="22"/>
      <c r="AV13" s="22"/>
      <c r="AW13" s="22"/>
      <c r="AX13" s="22"/>
      <c r="AY13" s="23" t="s">
        <v>33</v>
      </c>
      <c r="AZ13" s="23"/>
      <c r="BA13" s="22" t="s">
        <v>125</v>
      </c>
      <c r="BB13" s="22"/>
      <c r="BC13" s="22"/>
      <c r="BD13" s="22"/>
      <c r="BE13" s="22"/>
      <c r="BF13" s="22"/>
      <c r="BG13" s="22"/>
      <c r="BH13" s="22"/>
      <c r="BI13" s="2" t="s">
        <v>34</v>
      </c>
    </row>
    <row r="15" spans="1:108" s="6" customFormat="1" ht="13.5">
      <c r="A15" s="15" t="s">
        <v>26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35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 t="s">
        <v>119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3</v>
      </c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5"/>
    </row>
    <row r="16" spans="1:108" s="6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6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08" s="6" customFormat="1" ht="15" customHeight="1">
      <c r="A17" s="29" t="s">
        <v>4</v>
      </c>
      <c r="B17" s="30"/>
      <c r="C17" s="30"/>
      <c r="D17" s="30"/>
      <c r="E17" s="30"/>
      <c r="F17" s="30"/>
      <c r="G17" s="30"/>
      <c r="H17" s="30"/>
      <c r="I17" s="31"/>
      <c r="J17" s="5"/>
      <c r="K17" s="32" t="s">
        <v>36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7"/>
      <c r="BI17" s="16" t="s">
        <v>37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37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37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33" t="s">
        <v>37</v>
      </c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6" customFormat="1" ht="30" customHeight="1">
      <c r="A18" s="29" t="s">
        <v>6</v>
      </c>
      <c r="B18" s="30"/>
      <c r="C18" s="30"/>
      <c r="D18" s="30"/>
      <c r="E18" s="30"/>
      <c r="F18" s="30"/>
      <c r="G18" s="30"/>
      <c r="H18" s="30"/>
      <c r="I18" s="31"/>
      <c r="J18" s="5"/>
      <c r="K18" s="32" t="s">
        <v>95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6">
        <f>BT19+BT36+BT50</f>
        <v>15308.373200000004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6">
        <f>CD19+CD36+CD50</f>
        <v>17762.476</v>
      </c>
      <c r="CE18" s="17"/>
      <c r="CF18" s="17"/>
      <c r="CG18" s="17"/>
      <c r="CH18" s="17"/>
      <c r="CI18" s="17"/>
      <c r="CJ18" s="17"/>
      <c r="CK18" s="17"/>
      <c r="CL18" s="17"/>
      <c r="CM18" s="18"/>
      <c r="CN18" s="36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s="6" customFormat="1" ht="30" customHeight="1">
      <c r="A19" s="29" t="s">
        <v>7</v>
      </c>
      <c r="B19" s="30"/>
      <c r="C19" s="30"/>
      <c r="D19" s="30"/>
      <c r="E19" s="30"/>
      <c r="F19" s="30"/>
      <c r="G19" s="30"/>
      <c r="H19" s="30"/>
      <c r="I19" s="31"/>
      <c r="J19" s="5"/>
      <c r="K19" s="32" t="s">
        <v>96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16">
        <f>BT20+BT25+BT27+BT34+BT35</f>
        <v>11866.561300000001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16">
        <f>CD20+CD25+CD27+CD34+CD35</f>
        <v>11838.238</v>
      </c>
      <c r="CE19" s="17"/>
      <c r="CF19" s="17"/>
      <c r="CG19" s="17"/>
      <c r="CH19" s="17"/>
      <c r="CI19" s="17"/>
      <c r="CJ19" s="17"/>
      <c r="CK19" s="17"/>
      <c r="CL19" s="17"/>
      <c r="CM19" s="18"/>
      <c r="CN19" s="36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0" spans="1:108" s="6" customFormat="1" ht="15" customHeight="1">
      <c r="A20" s="29" t="s">
        <v>8</v>
      </c>
      <c r="B20" s="30"/>
      <c r="C20" s="30"/>
      <c r="D20" s="30"/>
      <c r="E20" s="30"/>
      <c r="F20" s="30"/>
      <c r="G20" s="30"/>
      <c r="H20" s="30"/>
      <c r="I20" s="31"/>
      <c r="J20" s="5"/>
      <c r="K20" s="32" t="s">
        <v>9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6">
        <f>BT21+BT22+BT23</f>
        <v>2799.8361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6">
        <f>CD21+CD22+CD23</f>
        <v>2239.099</v>
      </c>
      <c r="CE20" s="17"/>
      <c r="CF20" s="17"/>
      <c r="CG20" s="17"/>
      <c r="CH20" s="17"/>
      <c r="CI20" s="17"/>
      <c r="CJ20" s="17"/>
      <c r="CK20" s="17"/>
      <c r="CL20" s="17"/>
      <c r="CM20" s="18"/>
      <c r="CN20" s="36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8" s="6" customFormat="1" ht="60" customHeight="1">
      <c r="A21" s="29" t="s">
        <v>11</v>
      </c>
      <c r="B21" s="30"/>
      <c r="C21" s="30"/>
      <c r="D21" s="30"/>
      <c r="E21" s="30"/>
      <c r="F21" s="30"/>
      <c r="G21" s="30"/>
      <c r="H21" s="30"/>
      <c r="I21" s="31"/>
      <c r="J21" s="5"/>
      <c r="K21" s="32" t="s">
        <v>118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>
        <v>1555.7241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45">
        <v>260.632</v>
      </c>
      <c r="CE21" s="46"/>
      <c r="CF21" s="46"/>
      <c r="CG21" s="46"/>
      <c r="CH21" s="46"/>
      <c r="CI21" s="46"/>
      <c r="CJ21" s="46"/>
      <c r="CK21" s="46"/>
      <c r="CL21" s="46"/>
      <c r="CM21" s="47"/>
      <c r="CN21" s="36" t="s">
        <v>141</v>
      </c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s="6" customFormat="1" ht="15" customHeight="1">
      <c r="A22" s="29" t="s">
        <v>13</v>
      </c>
      <c r="B22" s="30"/>
      <c r="C22" s="30"/>
      <c r="D22" s="30"/>
      <c r="E22" s="30"/>
      <c r="F22" s="30"/>
      <c r="G22" s="30"/>
      <c r="H22" s="30"/>
      <c r="I22" s="31"/>
      <c r="J22" s="5"/>
      <c r="K22" s="32" t="s">
        <v>97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6"/>
      <c r="BU22" s="17"/>
      <c r="BV22" s="17"/>
      <c r="BW22" s="17"/>
      <c r="BX22" s="17"/>
      <c r="BY22" s="17"/>
      <c r="BZ22" s="17"/>
      <c r="CA22" s="17"/>
      <c r="CB22" s="17"/>
      <c r="CC22" s="18"/>
      <c r="CD22" s="45"/>
      <c r="CE22" s="46"/>
      <c r="CF22" s="46"/>
      <c r="CG22" s="46"/>
      <c r="CH22" s="46"/>
      <c r="CI22" s="46"/>
      <c r="CJ22" s="46"/>
      <c r="CK22" s="46"/>
      <c r="CL22" s="46"/>
      <c r="CM22" s="47"/>
      <c r="CN22" s="36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6" customFormat="1" ht="58.5" customHeight="1">
      <c r="A23" s="29" t="s">
        <v>38</v>
      </c>
      <c r="B23" s="30"/>
      <c r="C23" s="30"/>
      <c r="D23" s="30"/>
      <c r="E23" s="30"/>
      <c r="F23" s="30"/>
      <c r="G23" s="30"/>
      <c r="H23" s="30"/>
      <c r="I23" s="31"/>
      <c r="J23" s="5"/>
      <c r="K23" s="32" t="s">
        <v>39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6">
        <v>1244.112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45">
        <v>1978.467</v>
      </c>
      <c r="CE23" s="46"/>
      <c r="CF23" s="46"/>
      <c r="CG23" s="46"/>
      <c r="CH23" s="46"/>
      <c r="CI23" s="46"/>
      <c r="CJ23" s="46"/>
      <c r="CK23" s="46"/>
      <c r="CL23" s="46"/>
      <c r="CM23" s="47"/>
      <c r="CN23" s="36" t="s">
        <v>141</v>
      </c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6" customFormat="1" ht="15" customHeight="1">
      <c r="A24" s="29" t="s">
        <v>40</v>
      </c>
      <c r="B24" s="30"/>
      <c r="C24" s="30"/>
      <c r="D24" s="30"/>
      <c r="E24" s="30"/>
      <c r="F24" s="30"/>
      <c r="G24" s="30"/>
      <c r="H24" s="30"/>
      <c r="I24" s="31"/>
      <c r="J24" s="5"/>
      <c r="K24" s="32" t="s">
        <v>12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/>
      <c r="BU24" s="17"/>
      <c r="BV24" s="17"/>
      <c r="BW24" s="17"/>
      <c r="BX24" s="17"/>
      <c r="BY24" s="17"/>
      <c r="BZ24" s="17"/>
      <c r="CA24" s="17"/>
      <c r="CB24" s="17"/>
      <c r="CC24" s="18"/>
      <c r="CD24" s="16"/>
      <c r="CE24" s="17"/>
      <c r="CF24" s="17"/>
      <c r="CG24" s="17"/>
      <c r="CH24" s="17"/>
      <c r="CI24" s="17"/>
      <c r="CJ24" s="17"/>
      <c r="CK24" s="17"/>
      <c r="CL24" s="17"/>
      <c r="CM24" s="18"/>
      <c r="CN24" s="36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6" customFormat="1" ht="15" customHeight="1">
      <c r="A25" s="29" t="s">
        <v>10</v>
      </c>
      <c r="B25" s="30"/>
      <c r="C25" s="30"/>
      <c r="D25" s="30"/>
      <c r="E25" s="30"/>
      <c r="F25" s="30"/>
      <c r="G25" s="30"/>
      <c r="H25" s="30"/>
      <c r="I25" s="31"/>
      <c r="J25" s="5"/>
      <c r="K25" s="32" t="s">
        <v>20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6">
        <v>7563.6445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45">
        <f>7642.579+1244.158</f>
        <v>8886.737</v>
      </c>
      <c r="CE25" s="46"/>
      <c r="CF25" s="46"/>
      <c r="CG25" s="46"/>
      <c r="CH25" s="46"/>
      <c r="CI25" s="46"/>
      <c r="CJ25" s="46"/>
      <c r="CK25" s="46"/>
      <c r="CL25" s="46"/>
      <c r="CM25" s="47"/>
      <c r="CN25" s="49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1"/>
    </row>
    <row r="26" spans="1:108" s="6" customFormat="1" ht="15" customHeight="1">
      <c r="A26" s="29" t="s">
        <v>41</v>
      </c>
      <c r="B26" s="30"/>
      <c r="C26" s="30"/>
      <c r="D26" s="30"/>
      <c r="E26" s="30"/>
      <c r="F26" s="30"/>
      <c r="G26" s="30"/>
      <c r="H26" s="30"/>
      <c r="I26" s="31"/>
      <c r="J26" s="5"/>
      <c r="K26" s="32" t="s">
        <v>12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16"/>
      <c r="CE26" s="17"/>
      <c r="CF26" s="17"/>
      <c r="CG26" s="17"/>
      <c r="CH26" s="17"/>
      <c r="CI26" s="17"/>
      <c r="CJ26" s="17"/>
      <c r="CK26" s="17"/>
      <c r="CL26" s="17"/>
      <c r="CM26" s="18"/>
      <c r="CN26" s="36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6" customFormat="1" ht="30" customHeight="1">
      <c r="A27" s="29" t="s">
        <v>14</v>
      </c>
      <c r="B27" s="30"/>
      <c r="C27" s="30"/>
      <c r="D27" s="30"/>
      <c r="E27" s="30"/>
      <c r="F27" s="30"/>
      <c r="G27" s="30"/>
      <c r="H27" s="30"/>
      <c r="I27" s="31"/>
      <c r="J27" s="5"/>
      <c r="K27" s="32" t="s">
        <v>98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6">
        <v>1503.0807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45">
        <v>712.402</v>
      </c>
      <c r="CE27" s="46"/>
      <c r="CF27" s="46"/>
      <c r="CG27" s="46"/>
      <c r="CH27" s="46"/>
      <c r="CI27" s="46"/>
      <c r="CJ27" s="46"/>
      <c r="CK27" s="46"/>
      <c r="CL27" s="46"/>
      <c r="CM27" s="47"/>
      <c r="CN27" s="49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1"/>
    </row>
    <row r="28" spans="1:108" s="6" customFormat="1" ht="30" customHeight="1">
      <c r="A28" s="29" t="s">
        <v>42</v>
      </c>
      <c r="B28" s="30"/>
      <c r="C28" s="30"/>
      <c r="D28" s="30"/>
      <c r="E28" s="30"/>
      <c r="F28" s="30"/>
      <c r="G28" s="30"/>
      <c r="H28" s="30"/>
      <c r="I28" s="31"/>
      <c r="J28" s="5"/>
      <c r="K28" s="32" t="s">
        <v>99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/>
      <c r="BU28" s="17"/>
      <c r="BV28" s="17"/>
      <c r="BW28" s="17"/>
      <c r="BX28" s="17"/>
      <c r="BY28" s="17"/>
      <c r="BZ28" s="17"/>
      <c r="CA28" s="17"/>
      <c r="CB28" s="17"/>
      <c r="CC28" s="18"/>
      <c r="CD28" s="16"/>
      <c r="CE28" s="17"/>
      <c r="CF28" s="17"/>
      <c r="CG28" s="17"/>
      <c r="CH28" s="17"/>
      <c r="CI28" s="17"/>
      <c r="CJ28" s="17"/>
      <c r="CK28" s="17"/>
      <c r="CL28" s="17"/>
      <c r="CM28" s="18"/>
      <c r="CN28" s="36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6" customFormat="1" ht="15" customHeight="1">
      <c r="A29" s="29" t="s">
        <v>44</v>
      </c>
      <c r="B29" s="30"/>
      <c r="C29" s="30"/>
      <c r="D29" s="30"/>
      <c r="E29" s="30"/>
      <c r="F29" s="30"/>
      <c r="G29" s="30"/>
      <c r="H29" s="30"/>
      <c r="I29" s="31"/>
      <c r="J29" s="5"/>
      <c r="K29" s="32" t="s">
        <v>43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16"/>
      <c r="CE29" s="17"/>
      <c r="CF29" s="17"/>
      <c r="CG29" s="17"/>
      <c r="CH29" s="17"/>
      <c r="CI29" s="17"/>
      <c r="CJ29" s="17"/>
      <c r="CK29" s="17"/>
      <c r="CL29" s="17"/>
      <c r="CM29" s="18"/>
      <c r="CN29" s="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6" customFormat="1" ht="30" customHeight="1">
      <c r="A30" s="29" t="s">
        <v>100</v>
      </c>
      <c r="B30" s="30"/>
      <c r="C30" s="30"/>
      <c r="D30" s="30"/>
      <c r="E30" s="30"/>
      <c r="F30" s="30"/>
      <c r="G30" s="30"/>
      <c r="H30" s="30"/>
      <c r="I30" s="31"/>
      <c r="J30" s="5"/>
      <c r="K30" s="32" t="s">
        <v>45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/>
      <c r="BU30" s="17"/>
      <c r="BV30" s="17"/>
      <c r="BW30" s="17"/>
      <c r="BX30" s="17"/>
      <c r="BY30" s="17"/>
      <c r="BZ30" s="17"/>
      <c r="CA30" s="17"/>
      <c r="CB30" s="17"/>
      <c r="CC30" s="18"/>
      <c r="CD30" s="16"/>
      <c r="CE30" s="17"/>
      <c r="CF30" s="17"/>
      <c r="CG30" s="17"/>
      <c r="CH30" s="17"/>
      <c r="CI30" s="17"/>
      <c r="CJ30" s="17"/>
      <c r="CK30" s="17"/>
      <c r="CL30" s="17"/>
      <c r="CM30" s="18"/>
      <c r="CN30" s="36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6" customFormat="1" ht="45" customHeight="1">
      <c r="A31" s="29" t="s">
        <v>42</v>
      </c>
      <c r="B31" s="30"/>
      <c r="C31" s="30"/>
      <c r="D31" s="30"/>
      <c r="E31" s="30"/>
      <c r="F31" s="30"/>
      <c r="G31" s="30"/>
      <c r="H31" s="30"/>
      <c r="I31" s="31"/>
      <c r="J31" s="5"/>
      <c r="K31" s="41" t="s">
        <v>126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>
        <v>6.4719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45">
        <v>28.5</v>
      </c>
      <c r="CE31" s="46"/>
      <c r="CF31" s="46"/>
      <c r="CG31" s="46"/>
      <c r="CH31" s="46"/>
      <c r="CI31" s="46"/>
      <c r="CJ31" s="46"/>
      <c r="CK31" s="46"/>
      <c r="CL31" s="46"/>
      <c r="CM31" s="47"/>
      <c r="CN31" s="36" t="s">
        <v>142</v>
      </c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8"/>
    </row>
    <row r="32" spans="1:108" s="6" customFormat="1" ht="30" customHeight="1">
      <c r="A32" s="29" t="s">
        <v>44</v>
      </c>
      <c r="B32" s="30"/>
      <c r="C32" s="30"/>
      <c r="D32" s="30"/>
      <c r="E32" s="30"/>
      <c r="F32" s="30"/>
      <c r="G32" s="30"/>
      <c r="H32" s="30"/>
      <c r="I32" s="31"/>
      <c r="J32" s="5"/>
      <c r="K32" s="41" t="s">
        <v>127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>
        <v>1306.1635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45">
        <v>496.518</v>
      </c>
      <c r="CE32" s="46"/>
      <c r="CF32" s="46"/>
      <c r="CG32" s="46"/>
      <c r="CH32" s="46"/>
      <c r="CI32" s="46"/>
      <c r="CJ32" s="46"/>
      <c r="CK32" s="46"/>
      <c r="CL32" s="46"/>
      <c r="CM32" s="47"/>
      <c r="CN32" s="49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1"/>
    </row>
    <row r="33" spans="1:108" s="6" customFormat="1" ht="30" customHeight="1">
      <c r="A33" s="29" t="s">
        <v>100</v>
      </c>
      <c r="B33" s="30"/>
      <c r="C33" s="30"/>
      <c r="D33" s="30"/>
      <c r="E33" s="30"/>
      <c r="F33" s="30"/>
      <c r="G33" s="30"/>
      <c r="H33" s="30"/>
      <c r="I33" s="31"/>
      <c r="J33" s="5"/>
      <c r="K33" s="41" t="s">
        <v>128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6">
        <v>190.44529204362294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6">
        <v>187.383</v>
      </c>
      <c r="CE33" s="17"/>
      <c r="CF33" s="17"/>
      <c r="CG33" s="17"/>
      <c r="CH33" s="17"/>
      <c r="CI33" s="17"/>
      <c r="CJ33" s="17"/>
      <c r="CK33" s="17"/>
      <c r="CL33" s="17"/>
      <c r="CM33" s="18"/>
      <c r="CN33" s="36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6" customFormat="1" ht="45" customHeight="1">
      <c r="A34" s="29" t="s">
        <v>101</v>
      </c>
      <c r="B34" s="30"/>
      <c r="C34" s="30"/>
      <c r="D34" s="30"/>
      <c r="E34" s="30"/>
      <c r="F34" s="30"/>
      <c r="G34" s="30"/>
      <c r="H34" s="30"/>
      <c r="I34" s="31"/>
      <c r="J34" s="5"/>
      <c r="K34" s="32" t="s">
        <v>102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/>
      <c r="BU34" s="17"/>
      <c r="BV34" s="17"/>
      <c r="BW34" s="17"/>
      <c r="BX34" s="17"/>
      <c r="BY34" s="17"/>
      <c r="BZ34" s="17"/>
      <c r="CA34" s="17"/>
      <c r="CB34" s="17"/>
      <c r="CC34" s="18"/>
      <c r="CD34" s="16"/>
      <c r="CE34" s="17"/>
      <c r="CF34" s="17"/>
      <c r="CG34" s="17"/>
      <c r="CH34" s="17"/>
      <c r="CI34" s="17"/>
      <c r="CJ34" s="17"/>
      <c r="CK34" s="17"/>
      <c r="CL34" s="17"/>
      <c r="CM34" s="18"/>
      <c r="CN34" s="36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6" customFormat="1" ht="30" customHeight="1">
      <c r="A35" s="29" t="s">
        <v>103</v>
      </c>
      <c r="B35" s="30"/>
      <c r="C35" s="30"/>
      <c r="D35" s="30"/>
      <c r="E35" s="30"/>
      <c r="F35" s="30"/>
      <c r="G35" s="30"/>
      <c r="H35" s="30"/>
      <c r="I35" s="31"/>
      <c r="J35" s="5"/>
      <c r="K35" s="32" t="s">
        <v>104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/>
      <c r="BU35" s="17"/>
      <c r="BV35" s="17"/>
      <c r="BW35" s="17"/>
      <c r="BX35" s="17"/>
      <c r="BY35" s="17"/>
      <c r="BZ35" s="17"/>
      <c r="CA35" s="17"/>
      <c r="CB35" s="17"/>
      <c r="CC35" s="18"/>
      <c r="CD35" s="16"/>
      <c r="CE35" s="17"/>
      <c r="CF35" s="17"/>
      <c r="CG35" s="17"/>
      <c r="CH35" s="17"/>
      <c r="CI35" s="17"/>
      <c r="CJ35" s="17"/>
      <c r="CK35" s="17"/>
      <c r="CL35" s="17"/>
      <c r="CM35" s="18"/>
      <c r="CN35" s="36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6" customFormat="1" ht="30" customHeight="1">
      <c r="A36" s="29" t="s">
        <v>46</v>
      </c>
      <c r="B36" s="30"/>
      <c r="C36" s="30"/>
      <c r="D36" s="30"/>
      <c r="E36" s="30"/>
      <c r="F36" s="30"/>
      <c r="G36" s="30"/>
      <c r="H36" s="30"/>
      <c r="I36" s="31"/>
      <c r="J36" s="5"/>
      <c r="K36" s="32" t="s">
        <v>47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42">
        <f>BT37+BT38+BT39+BT40+BT41+BT42+BT43+BT44+BT45+BT46+BT48+BT49</f>
        <v>5210.202700000001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42">
        <f>CD37+CD38+CD39+CD40+CD41+CD42+CD43+CD44+CD45+CD46+CD48+CD49</f>
        <v>5924.237999999999</v>
      </c>
      <c r="CE36" s="17"/>
      <c r="CF36" s="17"/>
      <c r="CG36" s="17"/>
      <c r="CH36" s="17"/>
      <c r="CI36" s="17"/>
      <c r="CJ36" s="17"/>
      <c r="CK36" s="17"/>
      <c r="CL36" s="17"/>
      <c r="CM36" s="18"/>
      <c r="CN36" s="36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</row>
    <row r="37" spans="1:108" s="6" customFormat="1" ht="15" customHeight="1">
      <c r="A37" s="29" t="s">
        <v>48</v>
      </c>
      <c r="B37" s="30"/>
      <c r="C37" s="30"/>
      <c r="D37" s="30"/>
      <c r="E37" s="30"/>
      <c r="F37" s="30"/>
      <c r="G37" s="30"/>
      <c r="H37" s="30"/>
      <c r="I37" s="31"/>
      <c r="J37" s="5"/>
      <c r="K37" s="32" t="s">
        <v>49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42">
        <v>2403.2517</v>
      </c>
      <c r="BU37" s="43"/>
      <c r="BV37" s="43"/>
      <c r="BW37" s="43"/>
      <c r="BX37" s="43"/>
      <c r="BY37" s="43"/>
      <c r="BZ37" s="43"/>
      <c r="CA37" s="43"/>
      <c r="CB37" s="43"/>
      <c r="CC37" s="44"/>
      <c r="CD37" s="48">
        <v>2566.86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36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6" customFormat="1" ht="45" customHeight="1">
      <c r="A38" s="29" t="s">
        <v>50</v>
      </c>
      <c r="B38" s="30"/>
      <c r="C38" s="30"/>
      <c r="D38" s="30"/>
      <c r="E38" s="30"/>
      <c r="F38" s="30"/>
      <c r="G38" s="30"/>
      <c r="H38" s="30"/>
      <c r="I38" s="31"/>
      <c r="J38" s="5"/>
      <c r="K38" s="32" t="s">
        <v>51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42"/>
      <c r="BU38" s="43"/>
      <c r="BV38" s="43"/>
      <c r="BW38" s="43"/>
      <c r="BX38" s="43"/>
      <c r="BY38" s="43"/>
      <c r="BZ38" s="43"/>
      <c r="CA38" s="43"/>
      <c r="CB38" s="43"/>
      <c r="CC38" s="44"/>
      <c r="CD38" s="16"/>
      <c r="CE38" s="17"/>
      <c r="CF38" s="17"/>
      <c r="CG38" s="17"/>
      <c r="CH38" s="17"/>
      <c r="CI38" s="17"/>
      <c r="CJ38" s="17"/>
      <c r="CK38" s="17"/>
      <c r="CL38" s="17"/>
      <c r="CM38" s="18"/>
      <c r="CN38" s="36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6" customFormat="1" ht="30.75" customHeight="1">
      <c r="A39" s="29" t="s">
        <v>52</v>
      </c>
      <c r="B39" s="30"/>
      <c r="C39" s="30"/>
      <c r="D39" s="30"/>
      <c r="E39" s="30"/>
      <c r="F39" s="30"/>
      <c r="G39" s="30"/>
      <c r="H39" s="30"/>
      <c r="I39" s="31"/>
      <c r="J39" s="5"/>
      <c r="K39" s="32" t="s">
        <v>53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42">
        <v>195.15</v>
      </c>
      <c r="BU39" s="43"/>
      <c r="BV39" s="43"/>
      <c r="BW39" s="43"/>
      <c r="BX39" s="43"/>
      <c r="BY39" s="43"/>
      <c r="BZ39" s="43"/>
      <c r="CA39" s="43"/>
      <c r="CB39" s="43"/>
      <c r="CC39" s="44"/>
      <c r="CD39" s="45">
        <v>979.78</v>
      </c>
      <c r="CE39" s="46"/>
      <c r="CF39" s="46"/>
      <c r="CG39" s="46"/>
      <c r="CH39" s="46"/>
      <c r="CI39" s="46"/>
      <c r="CJ39" s="46"/>
      <c r="CK39" s="46"/>
      <c r="CL39" s="46"/>
      <c r="CM39" s="47"/>
      <c r="CN39" s="36" t="s">
        <v>143</v>
      </c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6" customFormat="1" ht="15" customHeight="1">
      <c r="A40" s="29" t="s">
        <v>54</v>
      </c>
      <c r="B40" s="30"/>
      <c r="C40" s="30"/>
      <c r="D40" s="30"/>
      <c r="E40" s="30"/>
      <c r="F40" s="30"/>
      <c r="G40" s="30"/>
      <c r="H40" s="30"/>
      <c r="I40" s="31"/>
      <c r="J40" s="5"/>
      <c r="K40" s="32" t="s">
        <v>21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52">
        <v>2299.347</v>
      </c>
      <c r="BU40" s="53"/>
      <c r="BV40" s="53"/>
      <c r="BW40" s="53"/>
      <c r="BX40" s="53"/>
      <c r="BY40" s="53"/>
      <c r="BZ40" s="53"/>
      <c r="CA40" s="53"/>
      <c r="CB40" s="53"/>
      <c r="CC40" s="54"/>
      <c r="CD40" s="45">
        <f>1687.234</f>
        <v>1687.234</v>
      </c>
      <c r="CE40" s="46"/>
      <c r="CF40" s="46"/>
      <c r="CG40" s="46"/>
      <c r="CH40" s="46"/>
      <c r="CI40" s="46"/>
      <c r="CJ40" s="46"/>
      <c r="CK40" s="46"/>
      <c r="CL40" s="46"/>
      <c r="CM40" s="47"/>
      <c r="CN40" s="36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s="6" customFormat="1" ht="45" customHeight="1">
      <c r="A41" s="29" t="s">
        <v>55</v>
      </c>
      <c r="B41" s="30"/>
      <c r="C41" s="30"/>
      <c r="D41" s="30"/>
      <c r="E41" s="30"/>
      <c r="F41" s="30"/>
      <c r="G41" s="30"/>
      <c r="H41" s="30"/>
      <c r="I41" s="31"/>
      <c r="J41" s="5"/>
      <c r="K41" s="32" t="s">
        <v>105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42"/>
      <c r="BU41" s="43"/>
      <c r="BV41" s="43"/>
      <c r="BW41" s="43"/>
      <c r="BX41" s="43"/>
      <c r="BY41" s="43"/>
      <c r="BZ41" s="43"/>
      <c r="CA41" s="43"/>
      <c r="CB41" s="43"/>
      <c r="CC41" s="44"/>
      <c r="CD41" s="16"/>
      <c r="CE41" s="17"/>
      <c r="CF41" s="17"/>
      <c r="CG41" s="17"/>
      <c r="CH41" s="17"/>
      <c r="CI41" s="17"/>
      <c r="CJ41" s="17"/>
      <c r="CK41" s="17"/>
      <c r="CL41" s="17"/>
      <c r="CM41" s="18"/>
      <c r="CN41" s="36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6" customFormat="1" ht="23.25" customHeight="1">
      <c r="A42" s="29" t="s">
        <v>56</v>
      </c>
      <c r="B42" s="30"/>
      <c r="C42" s="30"/>
      <c r="D42" s="30"/>
      <c r="E42" s="30"/>
      <c r="F42" s="30"/>
      <c r="G42" s="30"/>
      <c r="H42" s="30"/>
      <c r="I42" s="31"/>
      <c r="J42" s="5"/>
      <c r="K42" s="32" t="s">
        <v>106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42">
        <v>120.948</v>
      </c>
      <c r="BU42" s="43"/>
      <c r="BV42" s="43"/>
      <c r="BW42" s="43"/>
      <c r="BX42" s="43"/>
      <c r="BY42" s="43"/>
      <c r="BZ42" s="43"/>
      <c r="CA42" s="43"/>
      <c r="CB42" s="43"/>
      <c r="CC42" s="44"/>
      <c r="CD42" s="16">
        <v>667.437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36" t="s">
        <v>144</v>
      </c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6" customFormat="1" ht="18.75" customHeight="1">
      <c r="A43" s="29" t="s">
        <v>57</v>
      </c>
      <c r="B43" s="30"/>
      <c r="C43" s="30"/>
      <c r="D43" s="30"/>
      <c r="E43" s="30"/>
      <c r="F43" s="30"/>
      <c r="G43" s="30"/>
      <c r="H43" s="30"/>
      <c r="I43" s="31"/>
      <c r="J43" s="5"/>
      <c r="K43" s="32" t="s">
        <v>107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42"/>
      <c r="BU43" s="43"/>
      <c r="BV43" s="43"/>
      <c r="BW43" s="43"/>
      <c r="BX43" s="43"/>
      <c r="BY43" s="43"/>
      <c r="BZ43" s="43"/>
      <c r="CA43" s="43"/>
      <c r="CB43" s="43"/>
      <c r="CC43" s="44"/>
      <c r="CD43" s="16"/>
      <c r="CE43" s="17"/>
      <c r="CF43" s="17"/>
      <c r="CG43" s="17"/>
      <c r="CH43" s="17"/>
      <c r="CI43" s="17"/>
      <c r="CJ43" s="17"/>
      <c r="CK43" s="17"/>
      <c r="CL43" s="17"/>
      <c r="CM43" s="18"/>
      <c r="CN43" s="36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6" customFormat="1" ht="15" customHeight="1">
      <c r="A44" s="29" t="s">
        <v>61</v>
      </c>
      <c r="B44" s="30"/>
      <c r="C44" s="30"/>
      <c r="D44" s="30"/>
      <c r="E44" s="30"/>
      <c r="F44" s="30"/>
      <c r="G44" s="30"/>
      <c r="H44" s="30"/>
      <c r="I44" s="31"/>
      <c r="J44" s="5"/>
      <c r="K44" s="32" t="s">
        <v>22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7"/>
      <c r="BI44" s="16" t="s">
        <v>5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42">
        <v>163.706</v>
      </c>
      <c r="BU44" s="43"/>
      <c r="BV44" s="43"/>
      <c r="BW44" s="43"/>
      <c r="BX44" s="43"/>
      <c r="BY44" s="43"/>
      <c r="BZ44" s="43"/>
      <c r="CA44" s="43"/>
      <c r="CB44" s="43"/>
      <c r="CC44" s="44"/>
      <c r="CD44" s="16">
        <v>22.927</v>
      </c>
      <c r="CE44" s="17"/>
      <c r="CF44" s="17"/>
      <c r="CG44" s="17"/>
      <c r="CH44" s="17"/>
      <c r="CI44" s="17"/>
      <c r="CJ44" s="17"/>
      <c r="CK44" s="17"/>
      <c r="CL44" s="17"/>
      <c r="CM44" s="18"/>
      <c r="CN44" s="36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6" customFormat="1" ht="15" customHeight="1">
      <c r="A45" s="29" t="s">
        <v>108</v>
      </c>
      <c r="B45" s="30"/>
      <c r="C45" s="30"/>
      <c r="D45" s="30"/>
      <c r="E45" s="30"/>
      <c r="F45" s="30"/>
      <c r="G45" s="30"/>
      <c r="H45" s="30"/>
      <c r="I45" s="31"/>
      <c r="J45" s="5"/>
      <c r="K45" s="32" t="s">
        <v>23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42">
        <v>27.8</v>
      </c>
      <c r="BU45" s="43"/>
      <c r="BV45" s="43"/>
      <c r="BW45" s="43"/>
      <c r="BX45" s="43"/>
      <c r="BY45" s="43"/>
      <c r="BZ45" s="43"/>
      <c r="CA45" s="43"/>
      <c r="CB45" s="43"/>
      <c r="CC45" s="44"/>
      <c r="CD45" s="16"/>
      <c r="CE45" s="17"/>
      <c r="CF45" s="17"/>
      <c r="CG45" s="17"/>
      <c r="CH45" s="17"/>
      <c r="CI45" s="17"/>
      <c r="CJ45" s="17"/>
      <c r="CK45" s="17"/>
      <c r="CL45" s="17"/>
      <c r="CM45" s="18"/>
      <c r="CN45" s="36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6" customFormat="1" ht="72.75" customHeight="1">
      <c r="A46" s="29" t="s">
        <v>109</v>
      </c>
      <c r="B46" s="30"/>
      <c r="C46" s="30"/>
      <c r="D46" s="30"/>
      <c r="E46" s="30"/>
      <c r="F46" s="30"/>
      <c r="G46" s="30"/>
      <c r="H46" s="30"/>
      <c r="I46" s="31"/>
      <c r="J46" s="5"/>
      <c r="K46" s="32" t="s">
        <v>58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6"/>
      <c r="BU46" s="17"/>
      <c r="BV46" s="17"/>
      <c r="BW46" s="17"/>
      <c r="BX46" s="17"/>
      <c r="BY46" s="17"/>
      <c r="BZ46" s="17"/>
      <c r="CA46" s="17"/>
      <c r="CB46" s="17"/>
      <c r="CC46" s="18"/>
      <c r="CD46" s="16"/>
      <c r="CE46" s="17"/>
      <c r="CF46" s="17"/>
      <c r="CG46" s="17"/>
      <c r="CH46" s="17"/>
      <c r="CI46" s="17"/>
      <c r="CJ46" s="17"/>
      <c r="CK46" s="17"/>
      <c r="CL46" s="17"/>
      <c r="CM46" s="18"/>
      <c r="CN46" s="36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6" customFormat="1" ht="30" customHeight="1">
      <c r="A47" s="29" t="s">
        <v>110</v>
      </c>
      <c r="B47" s="30"/>
      <c r="C47" s="30"/>
      <c r="D47" s="30"/>
      <c r="E47" s="30"/>
      <c r="F47" s="30"/>
      <c r="G47" s="30"/>
      <c r="H47" s="30"/>
      <c r="I47" s="31"/>
      <c r="J47" s="5"/>
      <c r="K47" s="32" t="s">
        <v>59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7"/>
      <c r="BI47" s="16" t="s">
        <v>60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/>
      <c r="BU47" s="17"/>
      <c r="BV47" s="17"/>
      <c r="BW47" s="17"/>
      <c r="BX47" s="17"/>
      <c r="BY47" s="17"/>
      <c r="BZ47" s="17"/>
      <c r="CA47" s="17"/>
      <c r="CB47" s="17"/>
      <c r="CC47" s="18"/>
      <c r="CD47" s="16"/>
      <c r="CE47" s="17"/>
      <c r="CF47" s="17"/>
      <c r="CG47" s="17"/>
      <c r="CH47" s="17"/>
      <c r="CI47" s="17"/>
      <c r="CJ47" s="17"/>
      <c r="CK47" s="17"/>
      <c r="CL47" s="17"/>
      <c r="CM47" s="18"/>
      <c r="CN47" s="36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6" customFormat="1" ht="111.75" customHeight="1">
      <c r="A48" s="29" t="s">
        <v>111</v>
      </c>
      <c r="B48" s="30"/>
      <c r="C48" s="30"/>
      <c r="D48" s="30"/>
      <c r="E48" s="30"/>
      <c r="F48" s="30"/>
      <c r="G48" s="30"/>
      <c r="H48" s="30"/>
      <c r="I48" s="31"/>
      <c r="J48" s="5"/>
      <c r="K48" s="32" t="s">
        <v>62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6"/>
      <c r="BU48" s="17"/>
      <c r="BV48" s="17"/>
      <c r="BW48" s="17"/>
      <c r="BX48" s="17"/>
      <c r="BY48" s="17"/>
      <c r="BZ48" s="17"/>
      <c r="CA48" s="17"/>
      <c r="CB48" s="17"/>
      <c r="CC48" s="18"/>
      <c r="CD48" s="16"/>
      <c r="CE48" s="17"/>
      <c r="CF48" s="17"/>
      <c r="CG48" s="17"/>
      <c r="CH48" s="17"/>
      <c r="CI48" s="17"/>
      <c r="CJ48" s="17"/>
      <c r="CK48" s="17"/>
      <c r="CL48" s="17"/>
      <c r="CM48" s="18"/>
      <c r="CN48" s="36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6" customFormat="1" ht="30" customHeight="1">
      <c r="A49" s="29" t="s">
        <v>112</v>
      </c>
      <c r="B49" s="30"/>
      <c r="C49" s="30"/>
      <c r="D49" s="30"/>
      <c r="E49" s="30"/>
      <c r="F49" s="30"/>
      <c r="G49" s="30"/>
      <c r="H49" s="30"/>
      <c r="I49" s="31"/>
      <c r="J49" s="5"/>
      <c r="K49" s="32" t="s">
        <v>113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/>
      <c r="BU49" s="17"/>
      <c r="BV49" s="17"/>
      <c r="BW49" s="17"/>
      <c r="BX49" s="17"/>
      <c r="BY49" s="17"/>
      <c r="BZ49" s="17"/>
      <c r="CA49" s="17"/>
      <c r="CB49" s="17"/>
      <c r="CC49" s="18"/>
      <c r="CD49" s="16"/>
      <c r="CE49" s="17"/>
      <c r="CF49" s="17"/>
      <c r="CG49" s="17"/>
      <c r="CH49" s="17"/>
      <c r="CI49" s="17"/>
      <c r="CJ49" s="17"/>
      <c r="CK49" s="17"/>
      <c r="CL49" s="17"/>
      <c r="CM49" s="18"/>
      <c r="CN49" s="36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6" customFormat="1" ht="45" customHeight="1">
      <c r="A50" s="29" t="s">
        <v>15</v>
      </c>
      <c r="B50" s="30"/>
      <c r="C50" s="30"/>
      <c r="D50" s="30"/>
      <c r="E50" s="30"/>
      <c r="F50" s="30"/>
      <c r="G50" s="30"/>
      <c r="H50" s="30"/>
      <c r="I50" s="31"/>
      <c r="J50" s="5"/>
      <c r="K50" s="32" t="s">
        <v>24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7"/>
      <c r="BI50" s="16" t="s">
        <v>5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>
        <v>-1768.3908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16"/>
      <c r="CE50" s="17"/>
      <c r="CF50" s="17"/>
      <c r="CG50" s="17"/>
      <c r="CH50" s="17"/>
      <c r="CI50" s="17"/>
      <c r="CJ50" s="17"/>
      <c r="CK50" s="17"/>
      <c r="CL50" s="17"/>
      <c r="CM50" s="18"/>
      <c r="CN50" s="36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6" customFormat="1" ht="30" customHeight="1">
      <c r="A51" s="29" t="s">
        <v>16</v>
      </c>
      <c r="B51" s="30"/>
      <c r="C51" s="30"/>
      <c r="D51" s="30"/>
      <c r="E51" s="30"/>
      <c r="F51" s="30"/>
      <c r="G51" s="30"/>
      <c r="H51" s="30"/>
      <c r="I51" s="31"/>
      <c r="J51" s="5"/>
      <c r="K51" s="32" t="s">
        <v>63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>
        <v>0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6"/>
      <c r="CE51" s="17"/>
      <c r="CF51" s="17"/>
      <c r="CG51" s="17"/>
      <c r="CH51" s="17"/>
      <c r="CI51" s="17"/>
      <c r="CJ51" s="17"/>
      <c r="CK51" s="17"/>
      <c r="CL51" s="17"/>
      <c r="CM51" s="18"/>
      <c r="CN51" s="36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6" customFormat="1" ht="45" customHeight="1">
      <c r="A52" s="29" t="s">
        <v>17</v>
      </c>
      <c r="B52" s="30"/>
      <c r="C52" s="30"/>
      <c r="D52" s="30"/>
      <c r="E52" s="30"/>
      <c r="F52" s="30"/>
      <c r="G52" s="30"/>
      <c r="H52" s="30"/>
      <c r="I52" s="31"/>
      <c r="J52" s="5"/>
      <c r="K52" s="32" t="s">
        <v>64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7"/>
      <c r="BI52" s="16" t="s">
        <v>5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>
        <v>2069.3969064153107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>
        <v>1820.743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36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s="6" customFormat="1" ht="30" customHeight="1">
      <c r="A53" s="29" t="s">
        <v>7</v>
      </c>
      <c r="B53" s="30"/>
      <c r="C53" s="30"/>
      <c r="D53" s="30"/>
      <c r="E53" s="30"/>
      <c r="F53" s="30"/>
      <c r="G53" s="30"/>
      <c r="H53" s="30"/>
      <c r="I53" s="31"/>
      <c r="J53" s="5"/>
      <c r="K53" s="32" t="s">
        <v>114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7"/>
      <c r="BI53" s="16" t="s">
        <v>65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>
        <v>521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6">
        <v>527.133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36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6" customFormat="1" ht="60" customHeight="1">
      <c r="A54" s="29" t="s">
        <v>46</v>
      </c>
      <c r="B54" s="30"/>
      <c r="C54" s="30"/>
      <c r="D54" s="30"/>
      <c r="E54" s="30"/>
      <c r="F54" s="30"/>
      <c r="G54" s="30"/>
      <c r="H54" s="30"/>
      <c r="I54" s="31"/>
      <c r="J54" s="5"/>
      <c r="K54" s="32" t="s">
        <v>115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7"/>
      <c r="BI54" s="16" t="s">
        <v>5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>
        <v>3.971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>
        <v>3.454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6" customFormat="1" ht="57" customHeight="1">
      <c r="A55" s="29" t="s">
        <v>25</v>
      </c>
      <c r="B55" s="30"/>
      <c r="C55" s="30"/>
      <c r="D55" s="30"/>
      <c r="E55" s="30"/>
      <c r="F55" s="30"/>
      <c r="G55" s="30"/>
      <c r="H55" s="30"/>
      <c r="I55" s="31"/>
      <c r="J55" s="5"/>
      <c r="K55" s="32" t="s">
        <v>67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7"/>
      <c r="BI55" s="16" t="s">
        <v>37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 t="s">
        <v>37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6" t="s">
        <v>37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33" t="s">
        <v>37</v>
      </c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s="6" customFormat="1" ht="30" customHeight="1">
      <c r="A56" s="29" t="s">
        <v>6</v>
      </c>
      <c r="B56" s="30"/>
      <c r="C56" s="30"/>
      <c r="D56" s="30"/>
      <c r="E56" s="30"/>
      <c r="F56" s="30"/>
      <c r="G56" s="30"/>
      <c r="H56" s="30"/>
      <c r="I56" s="31"/>
      <c r="J56" s="5"/>
      <c r="K56" s="32" t="s">
        <v>68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7"/>
      <c r="BI56" s="16" t="s">
        <v>69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>
        <v>323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6">
        <v>323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s="6" customFormat="1" ht="15" customHeight="1">
      <c r="A57" s="29" t="s">
        <v>70</v>
      </c>
      <c r="B57" s="30"/>
      <c r="C57" s="30"/>
      <c r="D57" s="30"/>
      <c r="E57" s="30"/>
      <c r="F57" s="30"/>
      <c r="G57" s="30"/>
      <c r="H57" s="30"/>
      <c r="I57" s="31"/>
      <c r="J57" s="5"/>
      <c r="K57" s="32" t="s">
        <v>71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7"/>
      <c r="BI57" s="16" t="s">
        <v>72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>
        <v>27.602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6">
        <v>27.602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36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6" customFormat="1" ht="30" customHeight="1">
      <c r="A58" s="29" t="s">
        <v>129</v>
      </c>
      <c r="B58" s="30"/>
      <c r="C58" s="30"/>
      <c r="D58" s="30"/>
      <c r="E58" s="30"/>
      <c r="F58" s="30"/>
      <c r="G58" s="30"/>
      <c r="H58" s="30"/>
      <c r="I58" s="31"/>
      <c r="J58" s="5"/>
      <c r="K58" s="32" t="s">
        <v>130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7"/>
      <c r="BI58" s="16" t="s">
        <v>72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>
        <v>27.602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v>27.602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36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6" customFormat="1" ht="30" customHeight="1">
      <c r="A59" s="29" t="s">
        <v>73</v>
      </c>
      <c r="B59" s="30"/>
      <c r="C59" s="30"/>
      <c r="D59" s="30"/>
      <c r="E59" s="30"/>
      <c r="F59" s="30"/>
      <c r="G59" s="30"/>
      <c r="H59" s="30"/>
      <c r="I59" s="31"/>
      <c r="J59" s="5"/>
      <c r="K59" s="32" t="s">
        <v>74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7"/>
      <c r="BI59" s="16" t="s">
        <v>75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>
        <f>BT60+BT61</f>
        <v>204.5299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f>CD60+CD61</f>
        <v>204.5299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36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6" customFormat="1" ht="37.5" customHeight="1">
      <c r="A60" s="29" t="s">
        <v>133</v>
      </c>
      <c r="B60" s="30"/>
      <c r="C60" s="30"/>
      <c r="D60" s="30"/>
      <c r="E60" s="30"/>
      <c r="F60" s="30"/>
      <c r="G60" s="30"/>
      <c r="H60" s="30"/>
      <c r="I60" s="31"/>
      <c r="J60" s="5"/>
      <c r="K60" s="32" t="s">
        <v>131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7"/>
      <c r="BI60" s="16" t="s">
        <v>75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107.4217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107.4217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36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6" customFormat="1" ht="36.75" customHeight="1">
      <c r="A61" s="29" t="s">
        <v>134</v>
      </c>
      <c r="B61" s="30"/>
      <c r="C61" s="30"/>
      <c r="D61" s="30"/>
      <c r="E61" s="30"/>
      <c r="F61" s="30"/>
      <c r="G61" s="30"/>
      <c r="H61" s="30"/>
      <c r="I61" s="31"/>
      <c r="J61" s="5"/>
      <c r="K61" s="32" t="s">
        <v>132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7"/>
      <c r="BI61" s="16" t="s">
        <v>75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>
        <v>97.1082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v>97.1082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6" customFormat="1" ht="30" customHeight="1">
      <c r="A62" s="29" t="s">
        <v>76</v>
      </c>
      <c r="B62" s="30"/>
      <c r="C62" s="30"/>
      <c r="D62" s="30"/>
      <c r="E62" s="30"/>
      <c r="F62" s="30"/>
      <c r="G62" s="30"/>
      <c r="H62" s="30"/>
      <c r="I62" s="31"/>
      <c r="J62" s="5"/>
      <c r="K62" s="32" t="s">
        <v>77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7"/>
      <c r="BI62" s="16" t="s">
        <v>75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>
        <f>BT63</f>
        <v>347.4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f>CD63</f>
        <v>347.4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36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6" customFormat="1" ht="30" customHeight="1">
      <c r="A63" s="29" t="s">
        <v>135</v>
      </c>
      <c r="B63" s="30"/>
      <c r="C63" s="30"/>
      <c r="D63" s="30"/>
      <c r="E63" s="30"/>
      <c r="F63" s="30"/>
      <c r="G63" s="30"/>
      <c r="H63" s="30"/>
      <c r="I63" s="31"/>
      <c r="J63" s="5"/>
      <c r="K63" s="32" t="s">
        <v>136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7"/>
      <c r="BI63" s="16" t="s">
        <v>75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>
        <v>347.4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v>347.4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36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6" customFormat="1" ht="15" customHeight="1">
      <c r="A64" s="29" t="s">
        <v>78</v>
      </c>
      <c r="B64" s="30"/>
      <c r="C64" s="30"/>
      <c r="D64" s="30"/>
      <c r="E64" s="30"/>
      <c r="F64" s="30"/>
      <c r="G64" s="30"/>
      <c r="H64" s="30"/>
      <c r="I64" s="31"/>
      <c r="J64" s="5"/>
      <c r="K64" s="32" t="s">
        <v>79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7"/>
      <c r="BI64" s="16" t="s">
        <v>80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>
        <v>70.705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70.705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6" customFormat="1" ht="33" customHeight="1">
      <c r="A65" s="29" t="s">
        <v>137</v>
      </c>
      <c r="B65" s="30"/>
      <c r="C65" s="30"/>
      <c r="D65" s="30"/>
      <c r="E65" s="30"/>
      <c r="F65" s="30"/>
      <c r="G65" s="30"/>
      <c r="H65" s="30"/>
      <c r="I65" s="31"/>
      <c r="J65" s="5"/>
      <c r="K65" s="32" t="s">
        <v>140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7"/>
      <c r="BI65" s="16" t="s">
        <v>80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>
        <v>35.966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f>BT65</f>
        <v>35.966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36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6" customFormat="1" ht="30" customHeight="1">
      <c r="A66" s="29" t="s">
        <v>138</v>
      </c>
      <c r="B66" s="30"/>
      <c r="C66" s="30"/>
      <c r="D66" s="30"/>
      <c r="E66" s="30"/>
      <c r="F66" s="30"/>
      <c r="G66" s="30"/>
      <c r="H66" s="30"/>
      <c r="I66" s="31"/>
      <c r="J66" s="5"/>
      <c r="K66" s="32" t="s">
        <v>139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7"/>
      <c r="BI66" s="16" t="s">
        <v>80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16">
        <v>34.739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6">
        <f>BT66+32</f>
        <v>66.739</v>
      </c>
      <c r="CE66" s="17"/>
      <c r="CF66" s="17"/>
      <c r="CG66" s="17"/>
      <c r="CH66" s="17"/>
      <c r="CI66" s="17"/>
      <c r="CJ66" s="17"/>
      <c r="CK66" s="17"/>
      <c r="CL66" s="17"/>
      <c r="CM66" s="18"/>
      <c r="CN66" s="36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6" customFormat="1" ht="15" customHeight="1">
      <c r="A67" s="29" t="s">
        <v>81</v>
      </c>
      <c r="B67" s="30"/>
      <c r="C67" s="30"/>
      <c r="D67" s="30"/>
      <c r="E67" s="30"/>
      <c r="F67" s="30"/>
      <c r="G67" s="30"/>
      <c r="H67" s="30"/>
      <c r="I67" s="31"/>
      <c r="J67" s="5"/>
      <c r="K67" s="32" t="s">
        <v>82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7"/>
      <c r="BI67" s="16" t="s">
        <v>66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42">
        <f>64.803*100/BT64</f>
        <v>91.65264125592249</v>
      </c>
      <c r="BU67" s="43"/>
      <c r="BV67" s="43"/>
      <c r="BW67" s="43"/>
      <c r="BX67" s="43"/>
      <c r="BY67" s="43"/>
      <c r="BZ67" s="43"/>
      <c r="CA67" s="43"/>
      <c r="CB67" s="43"/>
      <c r="CC67" s="44"/>
      <c r="CD67" s="16">
        <v>94.36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36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s="6" customFormat="1" ht="30" customHeight="1">
      <c r="A68" s="29" t="s">
        <v>83</v>
      </c>
      <c r="B68" s="30"/>
      <c r="C68" s="30"/>
      <c r="D68" s="30"/>
      <c r="E68" s="30"/>
      <c r="F68" s="30"/>
      <c r="G68" s="30"/>
      <c r="H68" s="30"/>
      <c r="I68" s="31"/>
      <c r="J68" s="5"/>
      <c r="K68" s="32" t="s">
        <v>84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7"/>
      <c r="BI68" s="16" t="s">
        <v>5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16"/>
      <c r="BU68" s="17"/>
      <c r="BV68" s="17"/>
      <c r="BW68" s="17"/>
      <c r="BX68" s="17"/>
      <c r="BY68" s="17"/>
      <c r="BZ68" s="17"/>
      <c r="CA68" s="17"/>
      <c r="CB68" s="17"/>
      <c r="CC68" s="18"/>
      <c r="CD68" s="16"/>
      <c r="CE68" s="17"/>
      <c r="CF68" s="17"/>
      <c r="CG68" s="17"/>
      <c r="CH68" s="17"/>
      <c r="CI68" s="17"/>
      <c r="CJ68" s="17"/>
      <c r="CK68" s="17"/>
      <c r="CL68" s="17"/>
      <c r="CM68" s="18"/>
      <c r="CN68" s="36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s="6" customFormat="1" ht="30" customHeight="1">
      <c r="A69" s="29" t="s">
        <v>85</v>
      </c>
      <c r="B69" s="30"/>
      <c r="C69" s="30"/>
      <c r="D69" s="30"/>
      <c r="E69" s="30"/>
      <c r="F69" s="30"/>
      <c r="G69" s="30"/>
      <c r="H69" s="30"/>
      <c r="I69" s="31"/>
      <c r="J69" s="5"/>
      <c r="K69" s="32" t="s">
        <v>86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7"/>
      <c r="BI69" s="16" t="s">
        <v>5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16"/>
      <c r="BU69" s="17"/>
      <c r="BV69" s="17"/>
      <c r="BW69" s="17"/>
      <c r="BX69" s="17"/>
      <c r="BY69" s="17"/>
      <c r="BZ69" s="17"/>
      <c r="CA69" s="17"/>
      <c r="CB69" s="17"/>
      <c r="CC69" s="18"/>
      <c r="CD69" s="16"/>
      <c r="CE69" s="17"/>
      <c r="CF69" s="17"/>
      <c r="CG69" s="17"/>
      <c r="CH69" s="17"/>
      <c r="CI69" s="17"/>
      <c r="CJ69" s="17"/>
      <c r="CK69" s="17"/>
      <c r="CL69" s="17"/>
      <c r="CM69" s="18"/>
      <c r="CN69" s="36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s="6" customFormat="1" ht="45" customHeight="1">
      <c r="A70" s="29" t="s">
        <v>87</v>
      </c>
      <c r="B70" s="30"/>
      <c r="C70" s="30"/>
      <c r="D70" s="30"/>
      <c r="E70" s="30"/>
      <c r="F70" s="30"/>
      <c r="G70" s="30"/>
      <c r="H70" s="30"/>
      <c r="I70" s="31"/>
      <c r="J70" s="5"/>
      <c r="K70" s="32" t="s">
        <v>88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7"/>
      <c r="BI70" s="16" t="s">
        <v>66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16">
        <v>3.68</v>
      </c>
      <c r="BU70" s="17"/>
      <c r="BV70" s="17"/>
      <c r="BW70" s="17"/>
      <c r="BX70" s="17"/>
      <c r="BY70" s="17"/>
      <c r="BZ70" s="17"/>
      <c r="CA70" s="17"/>
      <c r="CB70" s="17"/>
      <c r="CC70" s="18"/>
      <c r="CD70" s="16" t="s">
        <v>37</v>
      </c>
      <c r="CE70" s="17"/>
      <c r="CF70" s="17"/>
      <c r="CG70" s="17"/>
      <c r="CH70" s="17"/>
      <c r="CI70" s="17"/>
      <c r="CJ70" s="17"/>
      <c r="CK70" s="17"/>
      <c r="CL70" s="17"/>
      <c r="CM70" s="18"/>
      <c r="CN70" s="33" t="s">
        <v>37</v>
      </c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2" s="1" customFormat="1" ht="12.75">
      <c r="G72" s="1" t="s">
        <v>18</v>
      </c>
    </row>
    <row r="73" spans="1:108" s="1" customFormat="1" ht="68.25" customHeight="1">
      <c r="A73" s="39" t="s">
        <v>89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1" customFormat="1" ht="25.5" customHeight="1">
      <c r="A74" s="39" t="s">
        <v>90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</row>
    <row r="75" spans="1:108" s="1" customFormat="1" ht="25.5" customHeight="1">
      <c r="A75" s="39" t="s">
        <v>116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</row>
    <row r="76" spans="1:108" s="1" customFormat="1" ht="25.5" customHeight="1">
      <c r="A76" s="39" t="s">
        <v>91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</row>
    <row r="77" spans="1:108" s="1" customFormat="1" ht="25.5" customHeight="1">
      <c r="A77" s="39" t="s">
        <v>92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</row>
    <row r="78" ht="3" customHeight="1"/>
  </sheetData>
  <sheetProtection/>
  <mergeCells count="346">
    <mergeCell ref="A65:I65"/>
    <mergeCell ref="K65:BG65"/>
    <mergeCell ref="BI65:BS65"/>
    <mergeCell ref="BT65:CC65"/>
    <mergeCell ref="CD65:CM65"/>
    <mergeCell ref="CN65:DD65"/>
    <mergeCell ref="BT63:CC63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49:I49"/>
    <mergeCell ref="K49:BG49"/>
    <mergeCell ref="BI49:BS49"/>
    <mergeCell ref="BT49:CC49"/>
    <mergeCell ref="BI44:BS44"/>
    <mergeCell ref="BT44:CC44"/>
    <mergeCell ref="CD42:CM42"/>
    <mergeCell ref="CN42:DD42"/>
    <mergeCell ref="CD43:CM43"/>
    <mergeCell ref="CN43:DD43"/>
    <mergeCell ref="CD49:CM49"/>
    <mergeCell ref="CN49:DD49"/>
    <mergeCell ref="CD44:CM44"/>
    <mergeCell ref="CN44:DD44"/>
    <mergeCell ref="A43:I43"/>
    <mergeCell ref="K43:BG43"/>
    <mergeCell ref="BI43:BS43"/>
    <mergeCell ref="BT43:CC43"/>
    <mergeCell ref="A44:I44"/>
    <mergeCell ref="K44:BG44"/>
    <mergeCell ref="A34:I34"/>
    <mergeCell ref="K34:BG34"/>
    <mergeCell ref="A42:I42"/>
    <mergeCell ref="K42:BG42"/>
    <mergeCell ref="BI42:BS42"/>
    <mergeCell ref="BT42:CC42"/>
    <mergeCell ref="A35:I35"/>
    <mergeCell ref="K35:BG35"/>
    <mergeCell ref="BI35:BS35"/>
    <mergeCell ref="BT35:CC35"/>
    <mergeCell ref="CD35:CM35"/>
    <mergeCell ref="CN35:DD35"/>
    <mergeCell ref="A75:DD75"/>
    <mergeCell ref="A76:DD76"/>
    <mergeCell ref="A73:DD73"/>
    <mergeCell ref="A74:DD74"/>
    <mergeCell ref="A70:I70"/>
    <mergeCell ref="K70:BG70"/>
    <mergeCell ref="BI70:BS70"/>
    <mergeCell ref="BT70:CC70"/>
    <mergeCell ref="A77:DD77"/>
    <mergeCell ref="K27:BG27"/>
    <mergeCell ref="A28:I28"/>
    <mergeCell ref="K28:BG28"/>
    <mergeCell ref="BI28:BS28"/>
    <mergeCell ref="BT28:CC28"/>
    <mergeCell ref="CD28:CM28"/>
    <mergeCell ref="CN28:DD28"/>
    <mergeCell ref="CD70:CM70"/>
    <mergeCell ref="CN70:DD70"/>
    <mergeCell ref="A68:I68"/>
    <mergeCell ref="K68:BG68"/>
    <mergeCell ref="A69:I69"/>
    <mergeCell ref="K69:BG69"/>
    <mergeCell ref="BI69:BS69"/>
    <mergeCell ref="BT69:CC69"/>
    <mergeCell ref="BI68:BS68"/>
    <mergeCell ref="BT68:CC68"/>
    <mergeCell ref="CD66:CM66"/>
    <mergeCell ref="CN66:DD66"/>
    <mergeCell ref="CD67:CM67"/>
    <mergeCell ref="CN67:DD67"/>
    <mergeCell ref="CD69:CM69"/>
    <mergeCell ref="CN69:DD69"/>
    <mergeCell ref="A66:I66"/>
    <mergeCell ref="K66:BG66"/>
    <mergeCell ref="BI66:BS66"/>
    <mergeCell ref="BT66:CC66"/>
    <mergeCell ref="CD68:CM68"/>
    <mergeCell ref="CN68:DD68"/>
    <mergeCell ref="A67:I67"/>
    <mergeCell ref="K67:BG67"/>
    <mergeCell ref="BI67:BS67"/>
    <mergeCell ref="BT67:CC67"/>
    <mergeCell ref="A63:I63"/>
    <mergeCell ref="K63:BG63"/>
    <mergeCell ref="A64:I64"/>
    <mergeCell ref="K64:BG64"/>
    <mergeCell ref="BI64:BS64"/>
    <mergeCell ref="BT64:CC64"/>
    <mergeCell ref="BI63:BS63"/>
    <mergeCell ref="CD62:CM62"/>
    <mergeCell ref="CN62:DD62"/>
    <mergeCell ref="CD64:CM64"/>
    <mergeCell ref="CN64:DD64"/>
    <mergeCell ref="BT62:CC62"/>
    <mergeCell ref="CD63:CM63"/>
    <mergeCell ref="CN63:DD63"/>
    <mergeCell ref="A62:I62"/>
    <mergeCell ref="K62:BG62"/>
    <mergeCell ref="BI62:BS62"/>
    <mergeCell ref="A58:I58"/>
    <mergeCell ref="K58:BG58"/>
    <mergeCell ref="A59:I59"/>
    <mergeCell ref="K59:BG59"/>
    <mergeCell ref="BI59:BS59"/>
    <mergeCell ref="BT59:CC59"/>
    <mergeCell ref="BI58:BS58"/>
    <mergeCell ref="BT58:CC58"/>
    <mergeCell ref="CD56:CM56"/>
    <mergeCell ref="CN56:DD56"/>
    <mergeCell ref="CD57:CM57"/>
    <mergeCell ref="CN57:DD57"/>
    <mergeCell ref="CD59:CM59"/>
    <mergeCell ref="CN59:DD59"/>
    <mergeCell ref="A56:I56"/>
    <mergeCell ref="K56:BG56"/>
    <mergeCell ref="BI56:BS56"/>
    <mergeCell ref="BT56:CC56"/>
    <mergeCell ref="CD58:CM58"/>
    <mergeCell ref="CN58:DD58"/>
    <mergeCell ref="A57:I57"/>
    <mergeCell ref="K57:BG57"/>
    <mergeCell ref="BI57:BS57"/>
    <mergeCell ref="BT57:CC57"/>
    <mergeCell ref="CD53:CM53"/>
    <mergeCell ref="CN53:DD53"/>
    <mergeCell ref="CD54:CM54"/>
    <mergeCell ref="CN54:DD54"/>
    <mergeCell ref="A55:I55"/>
    <mergeCell ref="K55:BG55"/>
    <mergeCell ref="BI55:BS55"/>
    <mergeCell ref="BT55:CC55"/>
    <mergeCell ref="A54:I54"/>
    <mergeCell ref="K54:BG54"/>
    <mergeCell ref="BI54:BS54"/>
    <mergeCell ref="BT54:CC54"/>
    <mergeCell ref="CD55:CM55"/>
    <mergeCell ref="CN55:DD55"/>
    <mergeCell ref="BI51:BS51"/>
    <mergeCell ref="BT51:CC51"/>
    <mergeCell ref="A53:I53"/>
    <mergeCell ref="K53:BG53"/>
    <mergeCell ref="BI53:BS53"/>
    <mergeCell ref="BT53:CC53"/>
    <mergeCell ref="CD51:CM51"/>
    <mergeCell ref="CN51:DD51"/>
    <mergeCell ref="CD52:CM52"/>
    <mergeCell ref="CN52:DD52"/>
    <mergeCell ref="A51:I51"/>
    <mergeCell ref="K51:BG51"/>
    <mergeCell ref="A52:I52"/>
    <mergeCell ref="K52:BG52"/>
    <mergeCell ref="BI52:BS52"/>
    <mergeCell ref="BT52:CC52"/>
    <mergeCell ref="A50:I50"/>
    <mergeCell ref="K50:BG50"/>
    <mergeCell ref="BI50:BS50"/>
    <mergeCell ref="BT50:CC50"/>
    <mergeCell ref="CD50:CM50"/>
    <mergeCell ref="CN50:DD50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38:CM38"/>
    <mergeCell ref="CN38:DD38"/>
    <mergeCell ref="CD39:CM39"/>
    <mergeCell ref="CN39:DD39"/>
    <mergeCell ref="CD41:CM41"/>
    <mergeCell ref="CN41:DD41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CD36:CM36"/>
    <mergeCell ref="CN36:DD36"/>
    <mergeCell ref="BI34:BS34"/>
    <mergeCell ref="BT34:CC34"/>
    <mergeCell ref="CD29:CM29"/>
    <mergeCell ref="CN29:DD29"/>
    <mergeCell ref="CD30:CM30"/>
    <mergeCell ref="CN30:DD30"/>
    <mergeCell ref="CD34:CM34"/>
    <mergeCell ref="CN34:DD34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 Суворин</cp:lastModifiedBy>
  <cp:lastPrinted>2015-01-19T12:47:27Z</cp:lastPrinted>
  <dcterms:created xsi:type="dcterms:W3CDTF">2010-05-19T10:50:44Z</dcterms:created>
  <dcterms:modified xsi:type="dcterms:W3CDTF">2024-04-01T17:32:07Z</dcterms:modified>
  <cp:category/>
  <cp:version/>
  <cp:contentType/>
  <cp:contentStatus/>
</cp:coreProperties>
</file>